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775fc48e982f753/Desktop/"/>
    </mc:Choice>
  </mc:AlternateContent>
  <xr:revisionPtr revIDLastSave="0" documentId="8_{2EA345FF-4C95-4499-BE54-39075BE9A1BE}" xr6:coauthVersionLast="47" xr6:coauthVersionMax="47" xr10:uidLastSave="{00000000-0000-0000-0000-000000000000}"/>
  <bookViews>
    <workbookView xWindow="28680" yWindow="-120" windowWidth="29040" windowHeight="15840" activeTab="3" xr2:uid="{E6C9C308-3BC1-471A-9BE6-9F1CC955CB28}"/>
  </bookViews>
  <sheets>
    <sheet name="Liste des actions en justice" sheetId="1" r:id="rId1"/>
    <sheet name="liste des choix de menus" sheetId="2" r:id="rId2"/>
    <sheet name="Travail" sheetId="3" r:id="rId3"/>
    <sheet name="Fini" sheetId="5" r:id="rId4"/>
  </sheets>
  <definedNames>
    <definedName name="_xlnm._FilterDatabase" localSheetId="3" hidden="1">Fini!$A$1:$T$372</definedName>
    <definedName name="_xlnm._FilterDatabase" localSheetId="0" hidden="1">'Liste des actions en justice'!$B$1:$B$371</definedName>
    <definedName name="_xlnm._FilterDatabase" localSheetId="2" hidden="1">Travail!$B$1:$AJ$372</definedName>
    <definedName name="_Hlk119946734" localSheetId="3">Fini!#REF!</definedName>
    <definedName name="_Hlk119946734" localSheetId="0">'Liste des actions en justice'!$K$150</definedName>
    <definedName name="_Hlk119946734" localSheetId="2">Travail!$U$149</definedName>
    <definedName name="_Hlk129195796" localSheetId="3">Fini!#REF!</definedName>
    <definedName name="_Hlk129195796" localSheetId="0">'Liste des actions en justice'!$K$114</definedName>
    <definedName name="_Hlk129195796" localSheetId="2">Travail!$U$113</definedName>
    <definedName name="_Hlk131953227" localSheetId="3">Fini!#REF!</definedName>
    <definedName name="_Hlk131953227" localSheetId="0">'Liste des actions en justice'!#REF!</definedName>
    <definedName name="_Hlk131953227" localSheetId="2">Travail!#REF!</definedName>
    <definedName name="_Hlk131953265" localSheetId="3">Fini!#REF!</definedName>
    <definedName name="_Hlk131953265" localSheetId="0">'Liste des actions en justice'!#REF!</definedName>
    <definedName name="_Hlk131953265" localSheetId="2">Travail!#REF!</definedName>
    <definedName name="_Hlk131953306" localSheetId="3">Fini!#REF!</definedName>
    <definedName name="_Hlk131953306" localSheetId="0">'Liste des actions en justice'!#REF!</definedName>
    <definedName name="_Hlk131953306" localSheetId="2">Travail!#REF!</definedName>
    <definedName name="_Hlk131953376" localSheetId="3">Fini!#REF!</definedName>
    <definedName name="_Hlk131953376" localSheetId="0">'Liste des actions en justice'!$K$241</definedName>
    <definedName name="_Hlk131953376" localSheetId="2">Travail!$U$240</definedName>
    <definedName name="_Hlk131953403" localSheetId="3">Fini!#REF!</definedName>
    <definedName name="_Hlk131953403" localSheetId="0">'Liste des actions en justice'!#REF!</definedName>
    <definedName name="_Hlk131953403" localSheetId="2">Travail!#REF!</definedName>
    <definedName name="_Hlk131953490" localSheetId="3">Fini!#REF!</definedName>
    <definedName name="_Hlk131953490" localSheetId="0">'Liste des actions en justice'!$K$361</definedName>
    <definedName name="_Hlk131953490" localSheetId="2">Travail!$U$360</definedName>
    <definedName name="_Hlk131953547" localSheetId="3">Fini!#REF!</definedName>
    <definedName name="_Hlk131953547" localSheetId="0">'Liste des actions en justice'!#REF!</definedName>
    <definedName name="_Hlk131953547" localSheetId="2">Travail!#REF!</definedName>
    <definedName name="_Hlk177552816" localSheetId="3">Fini!#REF!</definedName>
    <definedName name="_Hlk177552816" localSheetId="0">'Liste des actions en justice'!$K$128</definedName>
    <definedName name="_Hlk177552816" localSheetId="2">Travail!$U$127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72" i="3" l="1" a="1"/>
  <c r="AJ372" i="3" s="1"/>
  <c r="AJ371" i="3" a="1"/>
  <c r="AJ371" i="3" s="1"/>
  <c r="AJ370" i="3" a="1"/>
  <c r="AJ370" i="3" s="1"/>
  <c r="AJ369" i="3" a="1"/>
  <c r="AJ369" i="3" s="1"/>
  <c r="AJ368" i="3" a="1"/>
  <c r="AJ368" i="3" s="1"/>
  <c r="AJ367" i="3" a="1"/>
  <c r="AJ367" i="3" s="1"/>
  <c r="AJ366" i="3" a="1"/>
  <c r="AJ366" i="3" s="1"/>
  <c r="AJ365" i="3" a="1"/>
  <c r="AJ365" i="3" s="1"/>
  <c r="AJ364" i="3" a="1"/>
  <c r="AJ364" i="3" s="1"/>
  <c r="AJ363" i="3" a="1"/>
  <c r="AJ363" i="3" s="1"/>
  <c r="AJ362" i="3" a="1"/>
  <c r="AJ362" i="3" s="1"/>
  <c r="AJ361" i="3" a="1"/>
  <c r="AJ361" i="3" s="1"/>
  <c r="AJ360" i="3" a="1"/>
  <c r="AJ360" i="3" s="1"/>
  <c r="AJ359" i="3" a="1"/>
  <c r="AJ359" i="3" s="1"/>
  <c r="AJ358" i="3" a="1"/>
  <c r="AJ358" i="3" s="1"/>
  <c r="AJ357" i="3" a="1"/>
  <c r="AJ357" i="3" s="1"/>
  <c r="AJ356" i="3" a="1"/>
  <c r="AJ356" i="3" s="1"/>
  <c r="AJ355" i="3" a="1"/>
  <c r="AJ355" i="3" s="1"/>
  <c r="AJ354" i="3" a="1"/>
  <c r="AJ354" i="3" s="1"/>
  <c r="AJ353" i="3" a="1"/>
  <c r="AJ353" i="3" s="1"/>
  <c r="AJ352" i="3" a="1"/>
  <c r="AJ352" i="3" s="1"/>
  <c r="AJ351" i="3" a="1"/>
  <c r="AJ351" i="3" s="1"/>
  <c r="AJ350" i="3" a="1"/>
  <c r="AJ350" i="3" s="1"/>
  <c r="AJ349" i="3" a="1"/>
  <c r="AJ349" i="3" s="1"/>
  <c r="AJ348" i="3" a="1"/>
  <c r="AJ348" i="3" s="1"/>
  <c r="AJ347" i="3" a="1"/>
  <c r="AJ347" i="3" s="1"/>
  <c r="AJ346" i="3" a="1"/>
  <c r="AJ346" i="3" s="1"/>
  <c r="AJ345" i="3" a="1"/>
  <c r="AJ345" i="3" s="1"/>
  <c r="AJ344" i="3" a="1"/>
  <c r="AJ344" i="3" s="1"/>
  <c r="AJ343" i="3" a="1"/>
  <c r="AJ343" i="3" s="1"/>
  <c r="AJ342" i="3" a="1"/>
  <c r="AJ342" i="3" s="1"/>
  <c r="AJ341" i="3" a="1"/>
  <c r="AJ341" i="3" s="1"/>
  <c r="AJ340" i="3" a="1"/>
  <c r="AJ340" i="3" s="1"/>
  <c r="AJ339" i="3" a="1"/>
  <c r="AJ339" i="3" s="1"/>
  <c r="AJ338" i="3" a="1"/>
  <c r="AJ338" i="3" s="1"/>
  <c r="AJ337" i="3" a="1"/>
  <c r="AJ337" i="3" s="1"/>
  <c r="AJ336" i="3" a="1"/>
  <c r="AJ336" i="3" s="1"/>
  <c r="AJ335" i="3" a="1"/>
  <c r="AJ335" i="3" s="1"/>
  <c r="AJ334" i="3" a="1"/>
  <c r="AJ334" i="3" s="1"/>
  <c r="AJ333" i="3" a="1"/>
  <c r="AJ333" i="3" s="1"/>
  <c r="AJ332" i="3" a="1"/>
  <c r="AJ332" i="3" s="1"/>
  <c r="AJ331" i="3" a="1"/>
  <c r="AJ331" i="3" s="1"/>
  <c r="AJ330" i="3" a="1"/>
  <c r="AJ330" i="3" s="1"/>
  <c r="AJ329" i="3" a="1"/>
  <c r="AJ329" i="3" s="1"/>
  <c r="AJ328" i="3" a="1"/>
  <c r="AJ328" i="3" s="1"/>
  <c r="AJ327" i="3" a="1"/>
  <c r="AJ327" i="3" s="1"/>
  <c r="AJ326" i="3" a="1"/>
  <c r="AJ326" i="3" s="1"/>
  <c r="AJ325" i="3" a="1"/>
  <c r="AJ325" i="3" s="1"/>
  <c r="AJ324" i="3" a="1"/>
  <c r="AJ324" i="3" s="1"/>
  <c r="AJ323" i="3" a="1"/>
  <c r="AJ323" i="3" s="1"/>
  <c r="AJ322" i="3" a="1"/>
  <c r="AJ322" i="3" s="1"/>
  <c r="AJ321" i="3" a="1"/>
  <c r="AJ321" i="3" s="1"/>
  <c r="AJ320" i="3" a="1"/>
  <c r="AJ320" i="3" s="1"/>
  <c r="AJ319" i="3" a="1"/>
  <c r="AJ319" i="3" s="1"/>
  <c r="AJ318" i="3" a="1"/>
  <c r="AJ318" i="3" s="1"/>
  <c r="AJ317" i="3" a="1"/>
  <c r="AJ317" i="3" s="1"/>
  <c r="AJ316" i="3" a="1"/>
  <c r="AJ316" i="3" s="1"/>
  <c r="AJ315" i="3" a="1"/>
  <c r="AJ315" i="3" s="1"/>
  <c r="AJ314" i="3" a="1"/>
  <c r="AJ314" i="3" s="1"/>
  <c r="AJ313" i="3" a="1"/>
  <c r="AJ313" i="3" s="1"/>
  <c r="AJ312" i="3" a="1"/>
  <c r="AJ312" i="3" s="1"/>
  <c r="AJ311" i="3" a="1"/>
  <c r="AJ311" i="3" s="1"/>
  <c r="AJ310" i="3" a="1"/>
  <c r="AJ310" i="3" s="1"/>
  <c r="AJ309" i="3" a="1"/>
  <c r="AJ309" i="3" s="1"/>
  <c r="AJ308" i="3" a="1"/>
  <c r="AJ308" i="3" s="1"/>
  <c r="AJ307" i="3" a="1"/>
  <c r="AJ307" i="3" s="1"/>
  <c r="AJ306" i="3" a="1"/>
  <c r="AJ306" i="3" s="1"/>
  <c r="AJ305" i="3" a="1"/>
  <c r="AJ305" i="3" s="1"/>
  <c r="AJ304" i="3" a="1"/>
  <c r="AJ304" i="3" s="1"/>
  <c r="AJ303" i="3" a="1"/>
  <c r="AJ303" i="3" s="1"/>
  <c r="AJ302" i="3" a="1"/>
  <c r="AJ302" i="3" s="1"/>
  <c r="AJ301" i="3" a="1"/>
  <c r="AJ301" i="3" s="1"/>
  <c r="AJ300" i="3" a="1"/>
  <c r="AJ300" i="3" s="1"/>
  <c r="AJ299" i="3" a="1"/>
  <c r="AJ299" i="3" s="1"/>
  <c r="AJ298" i="3" a="1"/>
  <c r="AJ298" i="3" s="1"/>
  <c r="AJ297" i="3" a="1"/>
  <c r="AJ297" i="3" s="1"/>
  <c r="AJ296" i="3" a="1"/>
  <c r="AJ296" i="3" s="1"/>
  <c r="AJ295" i="3" a="1"/>
  <c r="AJ295" i="3" s="1"/>
  <c r="AJ294" i="3" a="1"/>
  <c r="AJ294" i="3" s="1"/>
  <c r="AJ293" i="3" a="1"/>
  <c r="AJ293" i="3" s="1"/>
  <c r="AJ292" i="3" a="1"/>
  <c r="AJ292" i="3" s="1"/>
  <c r="AJ291" i="3" a="1"/>
  <c r="AJ291" i="3" s="1"/>
  <c r="AJ290" i="3" a="1"/>
  <c r="AJ290" i="3" s="1"/>
  <c r="AJ289" i="3" a="1"/>
  <c r="AJ289" i="3" s="1"/>
  <c r="AJ288" i="3" a="1"/>
  <c r="AJ288" i="3" s="1"/>
  <c r="AJ287" i="3" a="1"/>
  <c r="AJ287" i="3" s="1"/>
  <c r="AJ286" i="3" a="1"/>
  <c r="AJ286" i="3" s="1"/>
  <c r="AJ285" i="3" a="1"/>
  <c r="AJ285" i="3" s="1"/>
  <c r="AJ284" i="3" a="1"/>
  <c r="AJ284" i="3" s="1"/>
  <c r="AJ283" i="3" a="1"/>
  <c r="AJ283" i="3" s="1"/>
  <c r="AJ282" i="3" a="1"/>
  <c r="AJ282" i="3" s="1"/>
  <c r="AJ281" i="3" a="1"/>
  <c r="AJ281" i="3" s="1"/>
  <c r="AJ280" i="3" a="1"/>
  <c r="AJ280" i="3" s="1"/>
  <c r="AJ279" i="3" a="1"/>
  <c r="AJ279" i="3" s="1"/>
  <c r="AJ278" i="3" a="1"/>
  <c r="AJ278" i="3" s="1"/>
  <c r="AJ277" i="3" a="1"/>
  <c r="AJ277" i="3" s="1"/>
  <c r="AJ276" i="3" a="1"/>
  <c r="AJ276" i="3" s="1"/>
  <c r="AJ275" i="3" a="1"/>
  <c r="AJ275" i="3" s="1"/>
  <c r="AJ274" i="3" a="1"/>
  <c r="AJ274" i="3" s="1"/>
  <c r="AJ273" i="3" a="1"/>
  <c r="AJ273" i="3" s="1"/>
  <c r="AJ272" i="3" a="1"/>
  <c r="AJ272" i="3" s="1"/>
  <c r="AJ271" i="3" a="1"/>
  <c r="AJ271" i="3" s="1"/>
  <c r="AJ270" i="3" a="1"/>
  <c r="AJ270" i="3" s="1"/>
  <c r="AJ269" i="3" a="1"/>
  <c r="AJ269" i="3" s="1"/>
  <c r="AJ268" i="3" a="1"/>
  <c r="AJ268" i="3" s="1"/>
  <c r="AJ267" i="3" a="1"/>
  <c r="AJ267" i="3" s="1"/>
  <c r="AJ266" i="3" a="1"/>
  <c r="AJ266" i="3" s="1"/>
  <c r="AJ265" i="3" a="1"/>
  <c r="AJ265" i="3" s="1"/>
  <c r="AJ264" i="3" a="1"/>
  <c r="AJ264" i="3" s="1"/>
  <c r="AJ263" i="3" a="1"/>
  <c r="AJ263" i="3" s="1"/>
  <c r="AJ262" i="3" a="1"/>
  <c r="AJ262" i="3" s="1"/>
  <c r="AJ261" i="3" a="1"/>
  <c r="AJ261" i="3" s="1"/>
  <c r="AJ260" i="3" a="1"/>
  <c r="AJ260" i="3" s="1"/>
  <c r="AJ259" i="3" a="1"/>
  <c r="AJ259" i="3" s="1"/>
  <c r="AJ258" i="3" a="1"/>
  <c r="AJ258" i="3" s="1"/>
  <c r="AJ257" i="3" a="1"/>
  <c r="AJ257" i="3" s="1"/>
  <c r="AJ256" i="3" a="1"/>
  <c r="AJ256" i="3" s="1"/>
  <c r="AJ255" i="3" a="1"/>
  <c r="AJ255" i="3" s="1"/>
  <c r="AJ254" i="3" a="1"/>
  <c r="AJ254" i="3" s="1"/>
  <c r="AJ253" i="3" a="1"/>
  <c r="AJ253" i="3" s="1"/>
  <c r="AJ252" i="3" a="1"/>
  <c r="AJ252" i="3" s="1"/>
  <c r="AJ251" i="3" a="1"/>
  <c r="AJ251" i="3" s="1"/>
  <c r="AJ250" i="3" a="1"/>
  <c r="AJ250" i="3" s="1"/>
  <c r="AJ249" i="3" a="1"/>
  <c r="AJ249" i="3" s="1"/>
  <c r="AJ248" i="3" a="1"/>
  <c r="AJ248" i="3" s="1"/>
  <c r="AJ247" i="3" a="1"/>
  <c r="AJ247" i="3" s="1"/>
  <c r="AJ246" i="3" a="1"/>
  <c r="AJ246" i="3" s="1"/>
  <c r="AJ245" i="3" a="1"/>
  <c r="AJ245" i="3" s="1"/>
  <c r="AJ244" i="3" a="1"/>
  <c r="AJ244" i="3" s="1"/>
  <c r="AJ243" i="3" a="1"/>
  <c r="AJ243" i="3" s="1"/>
  <c r="AJ242" i="3" a="1"/>
  <c r="AJ242" i="3" s="1"/>
  <c r="AJ241" i="3" a="1"/>
  <c r="AJ241" i="3" s="1"/>
  <c r="AJ240" i="3" a="1"/>
  <c r="AJ240" i="3" s="1"/>
  <c r="AJ239" i="3" a="1"/>
  <c r="AJ239" i="3" s="1"/>
  <c r="AJ238" i="3" a="1"/>
  <c r="AJ238" i="3" s="1"/>
  <c r="AJ237" i="3" a="1"/>
  <c r="AJ237" i="3" s="1"/>
  <c r="AJ236" i="3" a="1"/>
  <c r="AJ236" i="3" s="1"/>
  <c r="AJ235" i="3" a="1"/>
  <c r="AJ235" i="3" s="1"/>
  <c r="AJ234" i="3" a="1"/>
  <c r="AJ234" i="3" s="1"/>
  <c r="AJ233" i="3" a="1"/>
  <c r="AJ233" i="3" s="1"/>
  <c r="AJ232" i="3" a="1"/>
  <c r="AJ232" i="3" s="1"/>
  <c r="AJ231" i="3" a="1"/>
  <c r="AJ231" i="3" s="1"/>
  <c r="AJ230" i="3" a="1"/>
  <c r="AJ230" i="3" s="1"/>
  <c r="AJ229" i="3" a="1"/>
  <c r="AJ229" i="3" s="1"/>
  <c r="AJ228" i="3" a="1"/>
  <c r="AJ228" i="3" s="1"/>
  <c r="AJ227" i="3" a="1"/>
  <c r="AJ227" i="3" s="1"/>
  <c r="AJ226" i="3" a="1"/>
  <c r="AJ226" i="3" s="1"/>
  <c r="AJ225" i="3" a="1"/>
  <c r="AJ225" i="3" s="1"/>
  <c r="AJ224" i="3" a="1"/>
  <c r="AJ224" i="3" s="1"/>
  <c r="AJ223" i="3" a="1"/>
  <c r="AJ223" i="3" s="1"/>
  <c r="AJ222" i="3" a="1"/>
  <c r="AJ222" i="3" s="1"/>
  <c r="AJ221" i="3" a="1"/>
  <c r="AJ221" i="3" s="1"/>
  <c r="AJ220" i="3" a="1"/>
  <c r="AJ220" i="3" s="1"/>
  <c r="AJ219" i="3" a="1"/>
  <c r="AJ219" i="3" s="1"/>
  <c r="AJ218" i="3" a="1"/>
  <c r="AJ218" i="3" s="1"/>
  <c r="AJ217" i="3" a="1"/>
  <c r="AJ217" i="3" s="1"/>
  <c r="AJ216" i="3" a="1"/>
  <c r="AJ216" i="3" s="1"/>
  <c r="AJ215" i="3" a="1"/>
  <c r="AJ215" i="3" s="1"/>
  <c r="AJ214" i="3" a="1"/>
  <c r="AJ214" i="3" s="1"/>
  <c r="AJ213" i="3" a="1"/>
  <c r="AJ213" i="3" s="1"/>
  <c r="AJ212" i="3" a="1"/>
  <c r="AJ212" i="3" s="1"/>
  <c r="AJ211" i="3" a="1"/>
  <c r="AJ211" i="3" s="1"/>
  <c r="AJ210" i="3" a="1"/>
  <c r="AJ210" i="3" s="1"/>
  <c r="AJ209" i="3" a="1"/>
  <c r="AJ209" i="3" s="1"/>
  <c r="AJ208" i="3" a="1"/>
  <c r="AJ208" i="3" s="1"/>
  <c r="AJ207" i="3" a="1"/>
  <c r="AJ207" i="3" s="1"/>
  <c r="AJ206" i="3" a="1"/>
  <c r="AJ206" i="3" s="1"/>
  <c r="AJ205" i="3" a="1"/>
  <c r="AJ205" i="3" s="1"/>
  <c r="AJ204" i="3" a="1"/>
  <c r="AJ204" i="3" s="1"/>
  <c r="AJ203" i="3" a="1"/>
  <c r="AJ203" i="3" s="1"/>
  <c r="AJ202" i="3" a="1"/>
  <c r="AJ202" i="3" s="1"/>
  <c r="AJ201" i="3" a="1"/>
  <c r="AJ201" i="3" s="1"/>
  <c r="AJ200" i="3" a="1"/>
  <c r="AJ200" i="3" s="1"/>
  <c r="AJ199" i="3" a="1"/>
  <c r="AJ199" i="3" s="1"/>
  <c r="AJ198" i="3" a="1"/>
  <c r="AJ198" i="3" s="1"/>
  <c r="AJ197" i="3" a="1"/>
  <c r="AJ197" i="3" s="1"/>
  <c r="AJ196" i="3" a="1"/>
  <c r="AJ196" i="3" s="1"/>
  <c r="AJ195" i="3" a="1"/>
  <c r="AJ195" i="3" s="1"/>
  <c r="AJ194" i="3" a="1"/>
  <c r="AJ194" i="3" s="1"/>
  <c r="AJ193" i="3" a="1"/>
  <c r="AJ193" i="3" s="1"/>
  <c r="AJ192" i="3" a="1"/>
  <c r="AJ192" i="3" s="1"/>
  <c r="AJ191" i="3" a="1"/>
  <c r="AJ191" i="3" s="1"/>
  <c r="AJ190" i="3" a="1"/>
  <c r="AJ190" i="3" s="1"/>
  <c r="AJ189" i="3" a="1"/>
  <c r="AJ189" i="3" s="1"/>
  <c r="AJ188" i="3" a="1"/>
  <c r="AJ188" i="3" s="1"/>
  <c r="AJ187" i="3" a="1"/>
  <c r="AJ187" i="3" s="1"/>
  <c r="AJ186" i="3" a="1"/>
  <c r="AJ186" i="3" s="1"/>
  <c r="AJ185" i="3" a="1"/>
  <c r="AJ185" i="3" s="1"/>
  <c r="AJ184" i="3" a="1"/>
  <c r="AJ184" i="3" s="1"/>
  <c r="AJ183" i="3" a="1"/>
  <c r="AJ183" i="3" s="1"/>
  <c r="AJ182" i="3" a="1"/>
  <c r="AJ182" i="3" s="1"/>
  <c r="AJ181" i="3" a="1"/>
  <c r="AJ181" i="3" s="1"/>
  <c r="AJ180" i="3" a="1"/>
  <c r="AJ180" i="3" s="1"/>
  <c r="AJ179" i="3" a="1"/>
  <c r="AJ179" i="3" s="1"/>
  <c r="AJ178" i="3" a="1"/>
  <c r="AJ178" i="3" s="1"/>
  <c r="AJ177" i="3" a="1"/>
  <c r="AJ177" i="3" s="1"/>
  <c r="AJ176" i="3" a="1"/>
  <c r="AJ176" i="3" s="1"/>
  <c r="AJ175" i="3" a="1"/>
  <c r="AJ175" i="3" s="1"/>
  <c r="AJ174" i="3" a="1"/>
  <c r="AJ174" i="3" s="1"/>
  <c r="AJ173" i="3" a="1"/>
  <c r="AJ173" i="3" s="1"/>
  <c r="AJ172" i="3" a="1"/>
  <c r="AJ172" i="3" s="1"/>
  <c r="AJ171" i="3" a="1"/>
  <c r="AJ171" i="3" s="1"/>
  <c r="AJ170" i="3" a="1"/>
  <c r="AJ170" i="3" s="1"/>
  <c r="AJ169" i="3" a="1"/>
  <c r="AJ169" i="3" s="1"/>
  <c r="AJ168" i="3" a="1"/>
  <c r="AJ168" i="3" s="1"/>
  <c r="AJ167" i="3" a="1"/>
  <c r="AJ167" i="3" s="1"/>
  <c r="AJ166" i="3" a="1"/>
  <c r="AJ166" i="3" s="1"/>
  <c r="AJ165" i="3" a="1"/>
  <c r="AJ165" i="3" s="1"/>
  <c r="AJ164" i="3" a="1"/>
  <c r="AJ164" i="3" s="1"/>
  <c r="AJ163" i="3" a="1"/>
  <c r="AJ163" i="3" s="1"/>
  <c r="AJ162" i="3" a="1"/>
  <c r="AJ162" i="3" s="1"/>
  <c r="AJ161" i="3" a="1"/>
  <c r="AJ161" i="3" s="1"/>
  <c r="AJ160" i="3" a="1"/>
  <c r="AJ160" i="3" s="1"/>
  <c r="AJ159" i="3" a="1"/>
  <c r="AJ159" i="3" s="1"/>
  <c r="AJ158" i="3" a="1"/>
  <c r="AJ158" i="3" s="1"/>
  <c r="AJ157" i="3" a="1"/>
  <c r="AJ157" i="3" s="1"/>
  <c r="AJ156" i="3" a="1"/>
  <c r="AJ156" i="3" s="1"/>
  <c r="AJ155" i="3" a="1"/>
  <c r="AJ155" i="3" s="1"/>
  <c r="AJ154" i="3" a="1"/>
  <c r="AJ154" i="3" s="1"/>
  <c r="AJ153" i="3" a="1"/>
  <c r="AJ153" i="3" s="1"/>
  <c r="AJ152" i="3" a="1"/>
  <c r="AJ152" i="3" s="1"/>
  <c r="AJ151" i="3" a="1"/>
  <c r="AJ151" i="3" s="1"/>
  <c r="AJ150" i="3" a="1"/>
  <c r="AJ150" i="3" s="1"/>
  <c r="AJ149" i="3" a="1"/>
  <c r="AJ149" i="3" s="1"/>
  <c r="AJ148" i="3" a="1"/>
  <c r="AJ148" i="3" s="1"/>
  <c r="AJ147" i="3" a="1"/>
  <c r="AJ147" i="3" s="1"/>
  <c r="AJ146" i="3" a="1"/>
  <c r="AJ146" i="3" s="1"/>
  <c r="AJ145" i="3" a="1"/>
  <c r="AJ145" i="3" s="1"/>
  <c r="AJ144" i="3" a="1"/>
  <c r="AJ144" i="3" s="1"/>
  <c r="AJ143" i="3" a="1"/>
  <c r="AJ143" i="3" s="1"/>
  <c r="AJ142" i="3" a="1"/>
  <c r="AJ142" i="3" s="1"/>
  <c r="AJ141" i="3" a="1"/>
  <c r="AJ141" i="3" s="1"/>
  <c r="AJ140" i="3" a="1"/>
  <c r="AJ140" i="3" s="1"/>
  <c r="AJ139" i="3" a="1"/>
  <c r="AJ139" i="3" s="1"/>
  <c r="AJ138" i="3" a="1"/>
  <c r="AJ138" i="3" s="1"/>
  <c r="AJ137" i="3" a="1"/>
  <c r="AJ137" i="3" s="1"/>
  <c r="AJ136" i="3" a="1"/>
  <c r="AJ136" i="3" s="1"/>
  <c r="AJ135" i="3" a="1"/>
  <c r="AJ135" i="3" s="1"/>
  <c r="AJ134" i="3" a="1"/>
  <c r="AJ134" i="3" s="1"/>
  <c r="AJ133" i="3" a="1"/>
  <c r="AJ133" i="3" s="1"/>
  <c r="AJ132" i="3" a="1"/>
  <c r="AJ132" i="3" s="1"/>
  <c r="AJ131" i="3" a="1"/>
  <c r="AJ131" i="3" s="1"/>
  <c r="AJ130" i="3" a="1"/>
  <c r="AJ130" i="3" s="1"/>
  <c r="AJ129" i="3" a="1"/>
  <c r="AJ129" i="3" s="1"/>
  <c r="AJ128" i="3" a="1"/>
  <c r="AJ128" i="3" s="1"/>
  <c r="AJ127" i="3" a="1"/>
  <c r="AJ127" i="3" s="1"/>
  <c r="AJ126" i="3" a="1"/>
  <c r="AJ126" i="3" s="1"/>
  <c r="AJ125" i="3" a="1"/>
  <c r="AJ125" i="3" s="1"/>
  <c r="AJ124" i="3" a="1"/>
  <c r="AJ124" i="3" s="1"/>
  <c r="AJ123" i="3" a="1"/>
  <c r="AJ123" i="3" s="1"/>
  <c r="AJ122" i="3" a="1"/>
  <c r="AJ122" i="3" s="1"/>
  <c r="AJ121" i="3" a="1"/>
  <c r="AJ121" i="3" s="1"/>
  <c r="AJ120" i="3" a="1"/>
  <c r="AJ120" i="3" s="1"/>
  <c r="AJ119" i="3" a="1"/>
  <c r="AJ119" i="3" s="1"/>
  <c r="AJ118" i="3" a="1"/>
  <c r="AJ118" i="3" s="1"/>
  <c r="AJ117" i="3" a="1"/>
  <c r="AJ117" i="3" s="1"/>
  <c r="AJ116" i="3" a="1"/>
  <c r="AJ116" i="3" s="1"/>
  <c r="AJ115" i="3" a="1"/>
  <c r="AJ115" i="3" s="1"/>
  <c r="AJ114" i="3" a="1"/>
  <c r="AJ114" i="3" s="1"/>
  <c r="AJ113" i="3" a="1"/>
  <c r="AJ113" i="3" s="1"/>
  <c r="AJ112" i="3" a="1"/>
  <c r="AJ112" i="3" s="1"/>
  <c r="AJ111" i="3" a="1"/>
  <c r="AJ111" i="3" s="1"/>
  <c r="AJ110" i="3" a="1"/>
  <c r="AJ110" i="3" s="1"/>
  <c r="AJ109" i="3" a="1"/>
  <c r="AJ109" i="3" s="1"/>
  <c r="AJ108" i="3" a="1"/>
  <c r="AJ108" i="3" s="1"/>
  <c r="AJ107" i="3" a="1"/>
  <c r="AJ107" i="3" s="1"/>
  <c r="AJ106" i="3" a="1"/>
  <c r="AJ106" i="3" s="1"/>
  <c r="AJ105" i="3" a="1"/>
  <c r="AJ105" i="3" s="1"/>
  <c r="AJ104" i="3" a="1"/>
  <c r="AJ104" i="3" s="1"/>
  <c r="AJ103" i="3" a="1"/>
  <c r="AJ103" i="3" s="1"/>
  <c r="AJ102" i="3" a="1"/>
  <c r="AJ102" i="3" s="1"/>
  <c r="AJ101" i="3" a="1"/>
  <c r="AJ101" i="3" s="1"/>
  <c r="AJ100" i="3" a="1"/>
  <c r="AJ100" i="3" s="1"/>
  <c r="AJ99" i="3" a="1"/>
  <c r="AJ99" i="3" s="1"/>
  <c r="AJ98" i="3" a="1"/>
  <c r="AJ98" i="3" s="1"/>
  <c r="AJ97" i="3" a="1"/>
  <c r="AJ97" i="3" s="1"/>
  <c r="AJ96" i="3" a="1"/>
  <c r="AJ96" i="3" s="1"/>
  <c r="AJ95" i="3" a="1"/>
  <c r="AJ95" i="3" s="1"/>
  <c r="AJ94" i="3" a="1"/>
  <c r="AJ94" i="3" s="1"/>
  <c r="AJ93" i="3" a="1"/>
  <c r="AJ93" i="3" s="1"/>
  <c r="AJ92" i="3" a="1"/>
  <c r="AJ92" i="3" s="1"/>
  <c r="AJ91" i="3" a="1"/>
  <c r="AJ91" i="3" s="1"/>
  <c r="AJ90" i="3" a="1"/>
  <c r="AJ90" i="3" s="1"/>
  <c r="AJ89" i="3" a="1"/>
  <c r="AJ89" i="3" s="1"/>
  <c r="AJ88" i="3" a="1"/>
  <c r="AJ88" i="3" s="1"/>
  <c r="AJ87" i="3" a="1"/>
  <c r="AJ87" i="3" s="1"/>
  <c r="AJ86" i="3" a="1"/>
  <c r="AJ86" i="3" s="1"/>
  <c r="AJ85" i="3" a="1"/>
  <c r="AJ85" i="3" s="1"/>
  <c r="AJ84" i="3" a="1"/>
  <c r="AJ84" i="3" s="1"/>
  <c r="AJ83" i="3" a="1"/>
  <c r="AJ83" i="3" s="1"/>
  <c r="AJ82" i="3" a="1"/>
  <c r="AJ82" i="3" s="1"/>
  <c r="AJ81" i="3" a="1"/>
  <c r="AJ81" i="3" s="1"/>
  <c r="AJ80" i="3" a="1"/>
  <c r="AJ80" i="3" s="1"/>
  <c r="AJ79" i="3" a="1"/>
  <c r="AJ79" i="3" s="1"/>
  <c r="AJ78" i="3" a="1"/>
  <c r="AJ78" i="3" s="1"/>
  <c r="AJ77" i="3" a="1"/>
  <c r="AJ77" i="3" s="1"/>
  <c r="AJ76" i="3" a="1"/>
  <c r="AJ76" i="3" s="1"/>
  <c r="AJ75" i="3" a="1"/>
  <c r="AJ75" i="3" s="1"/>
  <c r="AJ74" i="3" a="1"/>
  <c r="AJ74" i="3" s="1"/>
  <c r="AJ73" i="3" a="1"/>
  <c r="AJ73" i="3" s="1"/>
  <c r="AJ72" i="3" a="1"/>
  <c r="AJ72" i="3" s="1"/>
  <c r="AJ71" i="3" a="1"/>
  <c r="AJ71" i="3" s="1"/>
  <c r="AJ70" i="3" a="1"/>
  <c r="AJ70" i="3" s="1"/>
  <c r="AJ69" i="3" a="1"/>
  <c r="AJ69" i="3" s="1"/>
  <c r="AJ68" i="3" a="1"/>
  <c r="AJ68" i="3" s="1"/>
  <c r="AJ67" i="3" a="1"/>
  <c r="AJ67" i="3" s="1"/>
  <c r="AJ66" i="3" a="1"/>
  <c r="AJ66" i="3" s="1"/>
  <c r="AJ65" i="3" a="1"/>
  <c r="AJ65" i="3" s="1"/>
  <c r="AJ64" i="3" a="1"/>
  <c r="AJ64" i="3" s="1"/>
  <c r="AJ63" i="3" a="1"/>
  <c r="AJ63" i="3" s="1"/>
  <c r="AJ62" i="3" a="1"/>
  <c r="AJ62" i="3" s="1"/>
  <c r="AJ61" i="3" a="1"/>
  <c r="AJ61" i="3" s="1"/>
  <c r="AJ60" i="3" a="1"/>
  <c r="AJ60" i="3" s="1"/>
  <c r="AJ59" i="3" a="1"/>
  <c r="AJ59" i="3" s="1"/>
  <c r="AJ58" i="3" a="1"/>
  <c r="AJ58" i="3" s="1"/>
  <c r="AJ57" i="3" a="1"/>
  <c r="AJ57" i="3" s="1"/>
  <c r="AJ56" i="3" a="1"/>
  <c r="AJ56" i="3" s="1"/>
  <c r="AJ55" i="3" a="1"/>
  <c r="AJ55" i="3" s="1"/>
  <c r="AJ54" i="3" a="1"/>
  <c r="AJ54" i="3" s="1"/>
  <c r="AJ53" i="3" a="1"/>
  <c r="AJ53" i="3" s="1"/>
  <c r="AJ52" i="3" a="1"/>
  <c r="AJ52" i="3" s="1"/>
  <c r="AJ51" i="3" a="1"/>
  <c r="AJ51" i="3" s="1"/>
  <c r="AJ50" i="3" a="1"/>
  <c r="AJ50" i="3" s="1"/>
  <c r="AJ49" i="3" a="1"/>
  <c r="AJ49" i="3" s="1"/>
  <c r="AJ48" i="3" a="1"/>
  <c r="AJ48" i="3" s="1"/>
  <c r="AJ47" i="3" a="1"/>
  <c r="AJ47" i="3" s="1"/>
  <c r="AJ46" i="3" a="1"/>
  <c r="AJ46" i="3" s="1"/>
  <c r="AJ45" i="3" a="1"/>
  <c r="AJ45" i="3" s="1"/>
  <c r="AJ44" i="3" a="1"/>
  <c r="AJ44" i="3" s="1"/>
  <c r="AJ43" i="3" a="1"/>
  <c r="AJ43" i="3" s="1"/>
  <c r="AJ42" i="3" a="1"/>
  <c r="AJ42" i="3" s="1"/>
  <c r="AJ41" i="3" a="1"/>
  <c r="AJ41" i="3" s="1"/>
  <c r="AJ40" i="3" a="1"/>
  <c r="AJ40" i="3" s="1"/>
  <c r="AJ39" i="3" a="1"/>
  <c r="AJ39" i="3" s="1"/>
  <c r="AJ38" i="3" a="1"/>
  <c r="AJ38" i="3" s="1"/>
  <c r="AJ37" i="3" a="1"/>
  <c r="AJ37" i="3" s="1"/>
  <c r="AJ36" i="3" a="1"/>
  <c r="AJ36" i="3" s="1"/>
  <c r="AJ35" i="3" a="1"/>
  <c r="AJ35" i="3" s="1"/>
  <c r="AJ34" i="3" a="1"/>
  <c r="AJ34" i="3" s="1"/>
  <c r="AJ33" i="3" a="1"/>
  <c r="AJ33" i="3" s="1"/>
  <c r="AJ32" i="3" a="1"/>
  <c r="AJ32" i="3" s="1"/>
  <c r="AJ31" i="3" a="1"/>
  <c r="AJ31" i="3" s="1"/>
  <c r="AJ30" i="3" a="1"/>
  <c r="AJ30" i="3" s="1"/>
  <c r="AJ29" i="3" a="1"/>
  <c r="AJ29" i="3" s="1"/>
  <c r="AJ28" i="3" a="1"/>
  <c r="AJ28" i="3" s="1"/>
  <c r="AJ27" i="3" a="1"/>
  <c r="AJ27" i="3" s="1"/>
  <c r="AJ26" i="3" a="1"/>
  <c r="AJ26" i="3" s="1"/>
  <c r="AJ25" i="3" a="1"/>
  <c r="AJ25" i="3" s="1"/>
  <c r="AJ24" i="3" a="1"/>
  <c r="AJ24" i="3" s="1"/>
  <c r="AJ23" i="3" a="1"/>
  <c r="AJ23" i="3" s="1"/>
  <c r="AJ22" i="3" a="1"/>
  <c r="AJ22" i="3" s="1"/>
  <c r="AJ21" i="3" a="1"/>
  <c r="AJ21" i="3" s="1"/>
  <c r="AJ20" i="3" a="1"/>
  <c r="AJ20" i="3" s="1"/>
  <c r="AJ19" i="3" a="1"/>
  <c r="AJ19" i="3" s="1"/>
  <c r="AJ18" i="3" a="1"/>
  <c r="AJ18" i="3" s="1"/>
  <c r="AJ17" i="3" a="1"/>
  <c r="AJ17" i="3" s="1"/>
  <c r="AJ16" i="3" a="1"/>
  <c r="AJ16" i="3" s="1"/>
  <c r="AJ15" i="3" a="1"/>
  <c r="AJ15" i="3" s="1"/>
  <c r="AJ14" i="3" a="1"/>
  <c r="AJ14" i="3" s="1"/>
  <c r="AJ13" i="3" a="1"/>
  <c r="AJ13" i="3" s="1"/>
  <c r="AJ12" i="3" a="1"/>
  <c r="AJ12" i="3" s="1"/>
  <c r="AJ11" i="3" a="1"/>
  <c r="AJ11" i="3" s="1"/>
  <c r="AJ10" i="3" a="1"/>
  <c r="AJ10" i="3" s="1"/>
  <c r="AJ9" i="3" a="1"/>
  <c r="AJ9" i="3" s="1"/>
  <c r="AJ8" i="3" a="1"/>
  <c r="AJ8" i="3" s="1"/>
  <c r="AJ7" i="3" a="1"/>
  <c r="AJ7" i="3" s="1"/>
  <c r="AJ6" i="3" a="1"/>
  <c r="AJ6" i="3" s="1"/>
  <c r="AJ5" i="3" a="1"/>
  <c r="AJ5" i="3" s="1"/>
  <c r="AJ4" i="3" a="1"/>
  <c r="AJ4" i="3" s="1"/>
  <c r="AJ3" i="3" a="1"/>
  <c r="AJ3" i="3" s="1"/>
  <c r="AJ2" i="3" a="1"/>
  <c r="AJ2" i="3" s="1"/>
  <c r="AH372" i="3" a="1"/>
  <c r="AH372" i="3" s="1"/>
  <c r="AH371" i="3" a="1"/>
  <c r="AH371" i="3" s="1"/>
  <c r="AH370" i="3" a="1"/>
  <c r="AH370" i="3" s="1"/>
  <c r="AH369" i="3" a="1"/>
  <c r="AH369" i="3" s="1"/>
  <c r="AH368" i="3" a="1"/>
  <c r="AH368" i="3" s="1"/>
  <c r="AH367" i="3" a="1"/>
  <c r="AH367" i="3" s="1"/>
  <c r="AH366" i="3" a="1"/>
  <c r="AH366" i="3" s="1"/>
  <c r="AH365" i="3" a="1"/>
  <c r="AH365" i="3" s="1"/>
  <c r="AH364" i="3" a="1"/>
  <c r="AH364" i="3" s="1"/>
  <c r="AH363" i="3" a="1"/>
  <c r="AH363" i="3" s="1"/>
  <c r="AH362" i="3" a="1"/>
  <c r="AH362" i="3" s="1"/>
  <c r="AH361" i="3" a="1"/>
  <c r="AH361" i="3" s="1"/>
  <c r="AH360" i="3" a="1"/>
  <c r="AH360" i="3" s="1"/>
  <c r="AH359" i="3" a="1"/>
  <c r="AH359" i="3" s="1"/>
  <c r="AH358" i="3" a="1"/>
  <c r="AH358" i="3" s="1"/>
  <c r="AH357" i="3" a="1"/>
  <c r="AH357" i="3" s="1"/>
  <c r="AH356" i="3" a="1"/>
  <c r="AH356" i="3" s="1"/>
  <c r="AH355" i="3" a="1"/>
  <c r="AH355" i="3" s="1"/>
  <c r="AH354" i="3" a="1"/>
  <c r="AH354" i="3" s="1"/>
  <c r="AH353" i="3" a="1"/>
  <c r="AH353" i="3" s="1"/>
  <c r="AH352" i="3" a="1"/>
  <c r="AH352" i="3" s="1"/>
  <c r="AH351" i="3" a="1"/>
  <c r="AH351" i="3" s="1"/>
  <c r="AH350" i="3" a="1"/>
  <c r="AH350" i="3" s="1"/>
  <c r="AH349" i="3" a="1"/>
  <c r="AH349" i="3" s="1"/>
  <c r="AH348" i="3" a="1"/>
  <c r="AH348" i="3" s="1"/>
  <c r="AH347" i="3" a="1"/>
  <c r="AH347" i="3" s="1"/>
  <c r="AH346" i="3" a="1"/>
  <c r="AH346" i="3" s="1"/>
  <c r="AH345" i="3" a="1"/>
  <c r="AH345" i="3" s="1"/>
  <c r="AH344" i="3" a="1"/>
  <c r="AH344" i="3" s="1"/>
  <c r="AH343" i="3" a="1"/>
  <c r="AH343" i="3" s="1"/>
  <c r="AH342" i="3" a="1"/>
  <c r="AH342" i="3" s="1"/>
  <c r="AH341" i="3" a="1"/>
  <c r="AH341" i="3" s="1"/>
  <c r="AH340" i="3" a="1"/>
  <c r="AH340" i="3" s="1"/>
  <c r="AH339" i="3" a="1"/>
  <c r="AH339" i="3" s="1"/>
  <c r="AH338" i="3" a="1"/>
  <c r="AH338" i="3" s="1"/>
  <c r="AH337" i="3" a="1"/>
  <c r="AH337" i="3" s="1"/>
  <c r="AH336" i="3" a="1"/>
  <c r="AH336" i="3" s="1"/>
  <c r="AH335" i="3" a="1"/>
  <c r="AH335" i="3" s="1"/>
  <c r="AH334" i="3" a="1"/>
  <c r="AH334" i="3" s="1"/>
  <c r="AH333" i="3" a="1"/>
  <c r="AH333" i="3" s="1"/>
  <c r="AH332" i="3" a="1"/>
  <c r="AH332" i="3" s="1"/>
  <c r="AH331" i="3" a="1"/>
  <c r="AH331" i="3" s="1"/>
  <c r="AH330" i="3" a="1"/>
  <c r="AH330" i="3" s="1"/>
  <c r="AH329" i="3" a="1"/>
  <c r="AH329" i="3" s="1"/>
  <c r="AH328" i="3" a="1"/>
  <c r="AH328" i="3" s="1"/>
  <c r="AH327" i="3" a="1"/>
  <c r="AH327" i="3" s="1"/>
  <c r="AH326" i="3" a="1"/>
  <c r="AH326" i="3" s="1"/>
  <c r="AH325" i="3" a="1"/>
  <c r="AH325" i="3" s="1"/>
  <c r="AH324" i="3" a="1"/>
  <c r="AH324" i="3" s="1"/>
  <c r="AH323" i="3" a="1"/>
  <c r="AH323" i="3" s="1"/>
  <c r="AH322" i="3" a="1"/>
  <c r="AH322" i="3" s="1"/>
  <c r="AH321" i="3" a="1"/>
  <c r="AH321" i="3" s="1"/>
  <c r="AH320" i="3" a="1"/>
  <c r="AH320" i="3" s="1"/>
  <c r="AH319" i="3" a="1"/>
  <c r="AH319" i="3" s="1"/>
  <c r="AH318" i="3" a="1"/>
  <c r="AH318" i="3" s="1"/>
  <c r="AH317" i="3" a="1"/>
  <c r="AH317" i="3" s="1"/>
  <c r="AH316" i="3" a="1"/>
  <c r="AH316" i="3" s="1"/>
  <c r="AH315" i="3" a="1"/>
  <c r="AH315" i="3" s="1"/>
  <c r="AH314" i="3" a="1"/>
  <c r="AH314" i="3" s="1"/>
  <c r="AH313" i="3" a="1"/>
  <c r="AH313" i="3" s="1"/>
  <c r="AH312" i="3" a="1"/>
  <c r="AH312" i="3" s="1"/>
  <c r="AH311" i="3" a="1"/>
  <c r="AH311" i="3" s="1"/>
  <c r="AH310" i="3" a="1"/>
  <c r="AH310" i="3" s="1"/>
  <c r="AH309" i="3" a="1"/>
  <c r="AH309" i="3" s="1"/>
  <c r="AH308" i="3" a="1"/>
  <c r="AH308" i="3" s="1"/>
  <c r="AH307" i="3" a="1"/>
  <c r="AH307" i="3" s="1"/>
  <c r="AH306" i="3" a="1"/>
  <c r="AH306" i="3" s="1"/>
  <c r="AH305" i="3" a="1"/>
  <c r="AH305" i="3" s="1"/>
  <c r="AH304" i="3" a="1"/>
  <c r="AH304" i="3" s="1"/>
  <c r="AH303" i="3" a="1"/>
  <c r="AH303" i="3" s="1"/>
  <c r="AH302" i="3" a="1"/>
  <c r="AH302" i="3" s="1"/>
  <c r="AH301" i="3" a="1"/>
  <c r="AH301" i="3" s="1"/>
  <c r="AH300" i="3" a="1"/>
  <c r="AH300" i="3" s="1"/>
  <c r="AH299" i="3" a="1"/>
  <c r="AH299" i="3" s="1"/>
  <c r="AH298" i="3" a="1"/>
  <c r="AH298" i="3" s="1"/>
  <c r="AH297" i="3" a="1"/>
  <c r="AH297" i="3" s="1"/>
  <c r="AH296" i="3" a="1"/>
  <c r="AH296" i="3" s="1"/>
  <c r="AH295" i="3" a="1"/>
  <c r="AH295" i="3" s="1"/>
  <c r="AH294" i="3" a="1"/>
  <c r="AH294" i="3" s="1"/>
  <c r="AH293" i="3" a="1"/>
  <c r="AH293" i="3" s="1"/>
  <c r="AH292" i="3" a="1"/>
  <c r="AH292" i="3" s="1"/>
  <c r="AH291" i="3" a="1"/>
  <c r="AH291" i="3" s="1"/>
  <c r="AH290" i="3" a="1"/>
  <c r="AH290" i="3" s="1"/>
  <c r="AH289" i="3" a="1"/>
  <c r="AH289" i="3" s="1"/>
  <c r="AH288" i="3" a="1"/>
  <c r="AH288" i="3" s="1"/>
  <c r="AH287" i="3" a="1"/>
  <c r="AH287" i="3" s="1"/>
  <c r="AH286" i="3" a="1"/>
  <c r="AH286" i="3" s="1"/>
  <c r="AH285" i="3" a="1"/>
  <c r="AH285" i="3" s="1"/>
  <c r="AH284" i="3" a="1"/>
  <c r="AH284" i="3" s="1"/>
  <c r="AH283" i="3" a="1"/>
  <c r="AH283" i="3" s="1"/>
  <c r="AH282" i="3" a="1"/>
  <c r="AH282" i="3" s="1"/>
  <c r="AH281" i="3" a="1"/>
  <c r="AH281" i="3" s="1"/>
  <c r="AH280" i="3" a="1"/>
  <c r="AH280" i="3" s="1"/>
  <c r="AH279" i="3" a="1"/>
  <c r="AH279" i="3" s="1"/>
  <c r="AH278" i="3" a="1"/>
  <c r="AH278" i="3" s="1"/>
  <c r="AH277" i="3" a="1"/>
  <c r="AH277" i="3" s="1"/>
  <c r="AH276" i="3" a="1"/>
  <c r="AH276" i="3" s="1"/>
  <c r="AH275" i="3" a="1"/>
  <c r="AH275" i="3" s="1"/>
  <c r="AH274" i="3" a="1"/>
  <c r="AH274" i="3" s="1"/>
  <c r="AH273" i="3" a="1"/>
  <c r="AH273" i="3" s="1"/>
  <c r="AH272" i="3" a="1"/>
  <c r="AH272" i="3" s="1"/>
  <c r="AH271" i="3" a="1"/>
  <c r="AH271" i="3" s="1"/>
  <c r="AH270" i="3" a="1"/>
  <c r="AH270" i="3" s="1"/>
  <c r="AH269" i="3" a="1"/>
  <c r="AH269" i="3" s="1"/>
  <c r="AH268" i="3" a="1"/>
  <c r="AH268" i="3" s="1"/>
  <c r="AH267" i="3" a="1"/>
  <c r="AH267" i="3" s="1"/>
  <c r="AH266" i="3" a="1"/>
  <c r="AH266" i="3" s="1"/>
  <c r="AH265" i="3" a="1"/>
  <c r="AH265" i="3" s="1"/>
  <c r="AH264" i="3" a="1"/>
  <c r="AH264" i="3" s="1"/>
  <c r="AH263" i="3" a="1"/>
  <c r="AH263" i="3" s="1"/>
  <c r="AH262" i="3" a="1"/>
  <c r="AH262" i="3" s="1"/>
  <c r="AH261" i="3" a="1"/>
  <c r="AH261" i="3" s="1"/>
  <c r="AH260" i="3" a="1"/>
  <c r="AH260" i="3" s="1"/>
  <c r="AH259" i="3" a="1"/>
  <c r="AH259" i="3" s="1"/>
  <c r="AH258" i="3" a="1"/>
  <c r="AH258" i="3" s="1"/>
  <c r="AH257" i="3" a="1"/>
  <c r="AH257" i="3" s="1"/>
  <c r="AH256" i="3" a="1"/>
  <c r="AH256" i="3" s="1"/>
  <c r="AH255" i="3" a="1"/>
  <c r="AH255" i="3" s="1"/>
  <c r="AH254" i="3" a="1"/>
  <c r="AH254" i="3" s="1"/>
  <c r="AH253" i="3" a="1"/>
  <c r="AH253" i="3" s="1"/>
  <c r="AH252" i="3" a="1"/>
  <c r="AH252" i="3" s="1"/>
  <c r="AH251" i="3" a="1"/>
  <c r="AH251" i="3" s="1"/>
  <c r="AH250" i="3" a="1"/>
  <c r="AH250" i="3" s="1"/>
  <c r="AH249" i="3" a="1"/>
  <c r="AH249" i="3" s="1"/>
  <c r="AH248" i="3" a="1"/>
  <c r="AH248" i="3" s="1"/>
  <c r="AH247" i="3" a="1"/>
  <c r="AH247" i="3" s="1"/>
  <c r="AH246" i="3" a="1"/>
  <c r="AH246" i="3" s="1"/>
  <c r="AH245" i="3" a="1"/>
  <c r="AH245" i="3" s="1"/>
  <c r="AH244" i="3" a="1"/>
  <c r="AH244" i="3" s="1"/>
  <c r="AH243" i="3" a="1"/>
  <c r="AH243" i="3" s="1"/>
  <c r="AH242" i="3" a="1"/>
  <c r="AH242" i="3" s="1"/>
  <c r="AH241" i="3" a="1"/>
  <c r="AH241" i="3" s="1"/>
  <c r="AH240" i="3" a="1"/>
  <c r="AH240" i="3" s="1"/>
  <c r="AH239" i="3" a="1"/>
  <c r="AH239" i="3" s="1"/>
  <c r="AH238" i="3" a="1"/>
  <c r="AH238" i="3" s="1"/>
  <c r="AH237" i="3" a="1"/>
  <c r="AH237" i="3" s="1"/>
  <c r="AH236" i="3" a="1"/>
  <c r="AH236" i="3" s="1"/>
  <c r="AH235" i="3" a="1"/>
  <c r="AH235" i="3" s="1"/>
  <c r="AH234" i="3" a="1"/>
  <c r="AH234" i="3" s="1"/>
  <c r="AH233" i="3" a="1"/>
  <c r="AH233" i="3" s="1"/>
  <c r="AH232" i="3" a="1"/>
  <c r="AH232" i="3" s="1"/>
  <c r="AH231" i="3" a="1"/>
  <c r="AH231" i="3" s="1"/>
  <c r="AH230" i="3" a="1"/>
  <c r="AH230" i="3" s="1"/>
  <c r="AH229" i="3" a="1"/>
  <c r="AH229" i="3" s="1"/>
  <c r="AH228" i="3" a="1"/>
  <c r="AH228" i="3" s="1"/>
  <c r="AH227" i="3" a="1"/>
  <c r="AH227" i="3" s="1"/>
  <c r="AH226" i="3" a="1"/>
  <c r="AH226" i="3" s="1"/>
  <c r="AH225" i="3" a="1"/>
  <c r="AH225" i="3" s="1"/>
  <c r="AH224" i="3" a="1"/>
  <c r="AH224" i="3" s="1"/>
  <c r="AH223" i="3" a="1"/>
  <c r="AH223" i="3" s="1"/>
  <c r="AH222" i="3" a="1"/>
  <c r="AH222" i="3" s="1"/>
  <c r="AH221" i="3" a="1"/>
  <c r="AH221" i="3" s="1"/>
  <c r="AH220" i="3" a="1"/>
  <c r="AH220" i="3" s="1"/>
  <c r="AH219" i="3" a="1"/>
  <c r="AH219" i="3" s="1"/>
  <c r="AH218" i="3" a="1"/>
  <c r="AH218" i="3" s="1"/>
  <c r="AH217" i="3" a="1"/>
  <c r="AH217" i="3" s="1"/>
  <c r="AH216" i="3" a="1"/>
  <c r="AH216" i="3" s="1"/>
  <c r="AH215" i="3" a="1"/>
  <c r="AH215" i="3" s="1"/>
  <c r="AH214" i="3" a="1"/>
  <c r="AH214" i="3" s="1"/>
  <c r="AH213" i="3" a="1"/>
  <c r="AH213" i="3" s="1"/>
  <c r="AH212" i="3" a="1"/>
  <c r="AH212" i="3" s="1"/>
  <c r="AH211" i="3" a="1"/>
  <c r="AH211" i="3" s="1"/>
  <c r="AH210" i="3" a="1"/>
  <c r="AH210" i="3" s="1"/>
  <c r="AH209" i="3" a="1"/>
  <c r="AH209" i="3" s="1"/>
  <c r="AH208" i="3" a="1"/>
  <c r="AH208" i="3" s="1"/>
  <c r="AH207" i="3" a="1"/>
  <c r="AH207" i="3" s="1"/>
  <c r="AH206" i="3" a="1"/>
  <c r="AH206" i="3" s="1"/>
  <c r="AH205" i="3" a="1"/>
  <c r="AH205" i="3" s="1"/>
  <c r="AH204" i="3" a="1"/>
  <c r="AH204" i="3" s="1"/>
  <c r="AH203" i="3" a="1"/>
  <c r="AH203" i="3" s="1"/>
  <c r="AH202" i="3"/>
  <c r="AH202" i="3" a="1"/>
  <c r="AH201" i="3"/>
  <c r="AH201" i="3" a="1"/>
  <c r="AH200" i="3"/>
  <c r="AH200" i="3" a="1"/>
  <c r="AH199" i="3"/>
  <c r="AH199" i="3" a="1"/>
  <c r="AH198" i="3" a="1"/>
  <c r="AH198" i="3" s="1"/>
  <c r="AH197" i="3"/>
  <c r="AH197" i="3" a="1"/>
  <c r="AH196" i="3" a="1"/>
  <c r="AH196" i="3" s="1"/>
  <c r="AH195" i="3" a="1"/>
  <c r="AH195" i="3" s="1"/>
  <c r="AH194" i="3" a="1"/>
  <c r="AH194" i="3" s="1"/>
  <c r="AH193" i="3" a="1"/>
  <c r="AH193" i="3" s="1"/>
  <c r="AH192" i="3" a="1"/>
  <c r="AH192" i="3" s="1"/>
  <c r="AH191" i="3" a="1"/>
  <c r="AH191" i="3" s="1"/>
  <c r="AH190" i="3" a="1"/>
  <c r="AH190" i="3" s="1"/>
  <c r="AH189" i="3" a="1"/>
  <c r="AH189" i="3" s="1"/>
  <c r="AH188" i="3" a="1"/>
  <c r="AH188" i="3" s="1"/>
  <c r="AH187" i="3" a="1"/>
  <c r="AH187" i="3" s="1"/>
  <c r="AH186" i="3" a="1"/>
  <c r="AH186" i="3" s="1"/>
  <c r="AH185" i="3" a="1"/>
  <c r="AH185" i="3" s="1"/>
  <c r="AH184" i="3" a="1"/>
  <c r="AH184" i="3" s="1"/>
  <c r="AH183" i="3" a="1"/>
  <c r="AH183" i="3" s="1"/>
  <c r="AH182" i="3" a="1"/>
  <c r="AH182" i="3" s="1"/>
  <c r="AH181" i="3" a="1"/>
  <c r="AH181" i="3" s="1"/>
  <c r="AH180" i="3" a="1"/>
  <c r="AH180" i="3" s="1"/>
  <c r="AH179" i="3" a="1"/>
  <c r="AH179" i="3" s="1"/>
  <c r="AH178" i="3" a="1"/>
  <c r="AH178" i="3" s="1"/>
  <c r="AH177" i="3" a="1"/>
  <c r="AH177" i="3" s="1"/>
  <c r="AH176" i="3" a="1"/>
  <c r="AH176" i="3" s="1"/>
  <c r="AH175" i="3" a="1"/>
  <c r="AH175" i="3" s="1"/>
  <c r="AH174" i="3" a="1"/>
  <c r="AH174" i="3" s="1"/>
  <c r="AH173" i="3" a="1"/>
  <c r="AH173" i="3" s="1"/>
  <c r="AH172" i="3" a="1"/>
  <c r="AH172" i="3" s="1"/>
  <c r="AH171" i="3" a="1"/>
  <c r="AH171" i="3" s="1"/>
  <c r="AH170" i="3" a="1"/>
  <c r="AH170" i="3" s="1"/>
  <c r="AH169" i="3" a="1"/>
  <c r="AH169" i="3" s="1"/>
  <c r="AH168" i="3" a="1"/>
  <c r="AH168" i="3" s="1"/>
  <c r="AH167" i="3" a="1"/>
  <c r="AH167" i="3" s="1"/>
  <c r="AH166" i="3" a="1"/>
  <c r="AH166" i="3" s="1"/>
  <c r="AH165" i="3" a="1"/>
  <c r="AH165" i="3" s="1"/>
  <c r="AH164" i="3" a="1"/>
  <c r="AH164" i="3" s="1"/>
  <c r="AH163" i="3" a="1"/>
  <c r="AH163" i="3" s="1"/>
  <c r="AH162" i="3" a="1"/>
  <c r="AH162" i="3" s="1"/>
  <c r="AH161" i="3" a="1"/>
  <c r="AH161" i="3" s="1"/>
  <c r="AH160" i="3" a="1"/>
  <c r="AH160" i="3" s="1"/>
  <c r="AH159" i="3" a="1"/>
  <c r="AH159" i="3" s="1"/>
  <c r="AH158" i="3" a="1"/>
  <c r="AH158" i="3" s="1"/>
  <c r="AH157" i="3" a="1"/>
  <c r="AH157" i="3" s="1"/>
  <c r="AH156" i="3" a="1"/>
  <c r="AH156" i="3" s="1"/>
  <c r="AH155" i="3" a="1"/>
  <c r="AH155" i="3" s="1"/>
  <c r="AH154" i="3" a="1"/>
  <c r="AH154" i="3" s="1"/>
  <c r="AH153" i="3" a="1"/>
  <c r="AH153" i="3" s="1"/>
  <c r="AH152" i="3" a="1"/>
  <c r="AH152" i="3" s="1"/>
  <c r="AH151" i="3" a="1"/>
  <c r="AH151" i="3" s="1"/>
  <c r="AH150" i="3" a="1"/>
  <c r="AH150" i="3" s="1"/>
  <c r="AH149" i="3" a="1"/>
  <c r="AH149" i="3" s="1"/>
  <c r="AH148" i="3" a="1"/>
  <c r="AH148" i="3" s="1"/>
  <c r="AH147" i="3" a="1"/>
  <c r="AH147" i="3" s="1"/>
  <c r="AH146" i="3" a="1"/>
  <c r="AH146" i="3" s="1"/>
  <c r="AH145" i="3" a="1"/>
  <c r="AH145" i="3" s="1"/>
  <c r="AH144" i="3" a="1"/>
  <c r="AH144" i="3" s="1"/>
  <c r="AH143" i="3" a="1"/>
  <c r="AH143" i="3" s="1"/>
  <c r="AH142" i="3" a="1"/>
  <c r="AH142" i="3" s="1"/>
  <c r="AH141" i="3" a="1"/>
  <c r="AH141" i="3" s="1"/>
  <c r="AH140" i="3" a="1"/>
  <c r="AH140" i="3" s="1"/>
  <c r="AH139" i="3" a="1"/>
  <c r="AH139" i="3" s="1"/>
  <c r="AH138" i="3" a="1"/>
  <c r="AH138" i="3" s="1"/>
  <c r="AH137" i="3" a="1"/>
  <c r="AH137" i="3" s="1"/>
  <c r="AH136" i="3" a="1"/>
  <c r="AH136" i="3" s="1"/>
  <c r="AH135" i="3" a="1"/>
  <c r="AH135" i="3" s="1"/>
  <c r="AH134" i="3" a="1"/>
  <c r="AH134" i="3" s="1"/>
  <c r="AH133" i="3" a="1"/>
  <c r="AH133" i="3" s="1"/>
  <c r="AH132" i="3" a="1"/>
  <c r="AH132" i="3" s="1"/>
  <c r="AH131" i="3" a="1"/>
  <c r="AH131" i="3" s="1"/>
  <c r="AH130" i="3" a="1"/>
  <c r="AH130" i="3" s="1"/>
  <c r="AH129" i="3" a="1"/>
  <c r="AH129" i="3" s="1"/>
  <c r="AH128" i="3" a="1"/>
  <c r="AH128" i="3" s="1"/>
  <c r="AH127" i="3" a="1"/>
  <c r="AH127" i="3" s="1"/>
  <c r="AH126" i="3" a="1"/>
  <c r="AH126" i="3" s="1"/>
  <c r="AH125" i="3" a="1"/>
  <c r="AH125" i="3" s="1"/>
  <c r="AH124" i="3" a="1"/>
  <c r="AH124" i="3" s="1"/>
  <c r="AH123" i="3" a="1"/>
  <c r="AH123" i="3" s="1"/>
  <c r="AH122" i="3" a="1"/>
  <c r="AH122" i="3" s="1"/>
  <c r="AH121" i="3" a="1"/>
  <c r="AH121" i="3" s="1"/>
  <c r="AH120" i="3" a="1"/>
  <c r="AH120" i="3" s="1"/>
  <c r="AH119" i="3" a="1"/>
  <c r="AH119" i="3" s="1"/>
  <c r="AH118" i="3" a="1"/>
  <c r="AH118" i="3" s="1"/>
  <c r="AH117" i="3" a="1"/>
  <c r="AH117" i="3" s="1"/>
  <c r="AH116" i="3" a="1"/>
  <c r="AH116" i="3" s="1"/>
  <c r="AH115" i="3" a="1"/>
  <c r="AH115" i="3" s="1"/>
  <c r="AH114" i="3" a="1"/>
  <c r="AH114" i="3" s="1"/>
  <c r="AH113" i="3" a="1"/>
  <c r="AH113" i="3" s="1"/>
  <c r="AH112" i="3" a="1"/>
  <c r="AH112" i="3" s="1"/>
  <c r="AH111" i="3" a="1"/>
  <c r="AH111" i="3" s="1"/>
  <c r="AH110" i="3" a="1"/>
  <c r="AH110" i="3" s="1"/>
  <c r="AH109" i="3" a="1"/>
  <c r="AH109" i="3" s="1"/>
  <c r="AH108" i="3" a="1"/>
  <c r="AH108" i="3" s="1"/>
  <c r="AH107" i="3" a="1"/>
  <c r="AH107" i="3" s="1"/>
  <c r="AH106" i="3" a="1"/>
  <c r="AH106" i="3" s="1"/>
  <c r="AH105" i="3" a="1"/>
  <c r="AH105" i="3" s="1"/>
  <c r="AH104" i="3" a="1"/>
  <c r="AH104" i="3" s="1"/>
  <c r="AH103" i="3" a="1"/>
  <c r="AH103" i="3" s="1"/>
  <c r="AH102" i="3" a="1"/>
  <c r="AH102" i="3" s="1"/>
  <c r="AH101" i="3" a="1"/>
  <c r="AH101" i="3" s="1"/>
  <c r="AH100" i="3" a="1"/>
  <c r="AH100" i="3" s="1"/>
  <c r="AH99" i="3" a="1"/>
  <c r="AH99" i="3" s="1"/>
  <c r="AH98" i="3" a="1"/>
  <c r="AH98" i="3" s="1"/>
  <c r="AH97" i="3" a="1"/>
  <c r="AH97" i="3" s="1"/>
  <c r="AH96" i="3" a="1"/>
  <c r="AH96" i="3" s="1"/>
  <c r="AH95" i="3" a="1"/>
  <c r="AH95" i="3" s="1"/>
  <c r="AH94" i="3" a="1"/>
  <c r="AH94" i="3" s="1"/>
  <c r="AH93" i="3" a="1"/>
  <c r="AH93" i="3" s="1"/>
  <c r="AH92" i="3" a="1"/>
  <c r="AH92" i="3" s="1"/>
  <c r="AH91" i="3" a="1"/>
  <c r="AH91" i="3" s="1"/>
  <c r="AH90" i="3" a="1"/>
  <c r="AH90" i="3" s="1"/>
  <c r="AH89" i="3" a="1"/>
  <c r="AH89" i="3" s="1"/>
  <c r="AH88" i="3" a="1"/>
  <c r="AH88" i="3" s="1"/>
  <c r="AH87" i="3" a="1"/>
  <c r="AH87" i="3" s="1"/>
  <c r="AH86" i="3" a="1"/>
  <c r="AH86" i="3" s="1"/>
  <c r="AH85" i="3" a="1"/>
  <c r="AH85" i="3" s="1"/>
  <c r="AH84" i="3" a="1"/>
  <c r="AH84" i="3" s="1"/>
  <c r="AH83" i="3" a="1"/>
  <c r="AH83" i="3" s="1"/>
  <c r="AH82" i="3" a="1"/>
  <c r="AH82" i="3" s="1"/>
  <c r="AH81" i="3" a="1"/>
  <c r="AH81" i="3" s="1"/>
  <c r="AH80" i="3" a="1"/>
  <c r="AH80" i="3" s="1"/>
  <c r="AH79" i="3" a="1"/>
  <c r="AH79" i="3" s="1"/>
  <c r="AH78" i="3" a="1"/>
  <c r="AH78" i="3" s="1"/>
  <c r="AH77" i="3" a="1"/>
  <c r="AH77" i="3" s="1"/>
  <c r="AH76" i="3" a="1"/>
  <c r="AH76" i="3" s="1"/>
  <c r="AH75" i="3" a="1"/>
  <c r="AH75" i="3" s="1"/>
  <c r="AH74" i="3" a="1"/>
  <c r="AH74" i="3" s="1"/>
  <c r="AH73" i="3" a="1"/>
  <c r="AH73" i="3" s="1"/>
  <c r="AH72" i="3" a="1"/>
  <c r="AH72" i="3" s="1"/>
  <c r="AH71" i="3" a="1"/>
  <c r="AH71" i="3" s="1"/>
  <c r="AH70" i="3" a="1"/>
  <c r="AH70" i="3" s="1"/>
  <c r="AH69" i="3" a="1"/>
  <c r="AH69" i="3" s="1"/>
  <c r="AH68" i="3" a="1"/>
  <c r="AH68" i="3" s="1"/>
  <c r="AH67" i="3" a="1"/>
  <c r="AH67" i="3" s="1"/>
  <c r="AH66" i="3" a="1"/>
  <c r="AH66" i="3" s="1"/>
  <c r="AH65" i="3" a="1"/>
  <c r="AH65" i="3" s="1"/>
  <c r="AH64" i="3" a="1"/>
  <c r="AH64" i="3" s="1"/>
  <c r="AH63" i="3" a="1"/>
  <c r="AH63" i="3" s="1"/>
  <c r="AH62" i="3" a="1"/>
  <c r="AH62" i="3" s="1"/>
  <c r="AH61" i="3" a="1"/>
  <c r="AH61" i="3" s="1"/>
  <c r="AH60" i="3" a="1"/>
  <c r="AH60" i="3" s="1"/>
  <c r="AH59" i="3" a="1"/>
  <c r="AH59" i="3" s="1"/>
  <c r="AH58" i="3" a="1"/>
  <c r="AH58" i="3" s="1"/>
  <c r="AH57" i="3" a="1"/>
  <c r="AH57" i="3" s="1"/>
  <c r="AH56" i="3" a="1"/>
  <c r="AH56" i="3" s="1"/>
  <c r="AH55" i="3" a="1"/>
  <c r="AH55" i="3" s="1"/>
  <c r="AH54" i="3" a="1"/>
  <c r="AH54" i="3" s="1"/>
  <c r="AH53" i="3" a="1"/>
  <c r="AH53" i="3" s="1"/>
  <c r="AH52" i="3" a="1"/>
  <c r="AH52" i="3" s="1"/>
  <c r="AH51" i="3" a="1"/>
  <c r="AH51" i="3" s="1"/>
  <c r="AH50" i="3" a="1"/>
  <c r="AH50" i="3" s="1"/>
  <c r="AH49" i="3" a="1"/>
  <c r="AH49" i="3" s="1"/>
  <c r="AH48" i="3" a="1"/>
  <c r="AH48" i="3" s="1"/>
  <c r="AH47" i="3" a="1"/>
  <c r="AH47" i="3" s="1"/>
  <c r="AH46" i="3" a="1"/>
  <c r="AH46" i="3" s="1"/>
  <c r="AH45" i="3" a="1"/>
  <c r="AH45" i="3" s="1"/>
  <c r="AH44" i="3" a="1"/>
  <c r="AH44" i="3" s="1"/>
  <c r="AH43" i="3" a="1"/>
  <c r="AH43" i="3" s="1"/>
  <c r="AH42" i="3" a="1"/>
  <c r="AH42" i="3" s="1"/>
  <c r="AH41" i="3" a="1"/>
  <c r="AH41" i="3" s="1"/>
  <c r="AH40" i="3" a="1"/>
  <c r="AH40" i="3" s="1"/>
  <c r="AH39" i="3" a="1"/>
  <c r="AH39" i="3" s="1"/>
  <c r="AH38" i="3" a="1"/>
  <c r="AH38" i="3" s="1"/>
  <c r="AH37" i="3" a="1"/>
  <c r="AH37" i="3" s="1"/>
  <c r="AH36" i="3" a="1"/>
  <c r="AH36" i="3" s="1"/>
  <c r="AH35" i="3" a="1"/>
  <c r="AH35" i="3" s="1"/>
  <c r="AH34" i="3" a="1"/>
  <c r="AH34" i="3" s="1"/>
  <c r="AH33" i="3" a="1"/>
  <c r="AH33" i="3" s="1"/>
  <c r="AH32" i="3" a="1"/>
  <c r="AH32" i="3" s="1"/>
  <c r="AH31" i="3" a="1"/>
  <c r="AH31" i="3" s="1"/>
  <c r="AH30" i="3" a="1"/>
  <c r="AH30" i="3" s="1"/>
  <c r="AH29" i="3" a="1"/>
  <c r="AH29" i="3" s="1"/>
  <c r="AH28" i="3" a="1"/>
  <c r="AH28" i="3" s="1"/>
  <c r="AH27" i="3" a="1"/>
  <c r="AH27" i="3" s="1"/>
  <c r="AH26" i="3" a="1"/>
  <c r="AH26" i="3" s="1"/>
  <c r="AH25" i="3" a="1"/>
  <c r="AH25" i="3" s="1"/>
  <c r="AH24" i="3" a="1"/>
  <c r="AH24" i="3" s="1"/>
  <c r="AH23" i="3" a="1"/>
  <c r="AH23" i="3" s="1"/>
  <c r="AH22" i="3" a="1"/>
  <c r="AH22" i="3" s="1"/>
  <c r="AH21" i="3" a="1"/>
  <c r="AH21" i="3" s="1"/>
  <c r="AH20" i="3" a="1"/>
  <c r="AH20" i="3" s="1"/>
  <c r="AH19" i="3" a="1"/>
  <c r="AH19" i="3" s="1"/>
  <c r="AH18" i="3" a="1"/>
  <c r="AH18" i="3" s="1"/>
  <c r="AH17" i="3" a="1"/>
  <c r="AH17" i="3" s="1"/>
  <c r="AH16" i="3" a="1"/>
  <c r="AH16" i="3" s="1"/>
  <c r="AH15" i="3" a="1"/>
  <c r="AH15" i="3" s="1"/>
  <c r="AH14" i="3" a="1"/>
  <c r="AH14" i="3" s="1"/>
  <c r="AH13" i="3" a="1"/>
  <c r="AH13" i="3" s="1"/>
  <c r="AH12" i="3" a="1"/>
  <c r="AH12" i="3" s="1"/>
  <c r="AH11" i="3" a="1"/>
  <c r="AH11" i="3" s="1"/>
  <c r="AH10" i="3" a="1"/>
  <c r="AH10" i="3" s="1"/>
  <c r="AH9" i="3" a="1"/>
  <c r="AH9" i="3" s="1"/>
  <c r="AH8" i="3" a="1"/>
  <c r="AH8" i="3" s="1"/>
  <c r="AH7" i="3" a="1"/>
  <c r="AH7" i="3" s="1"/>
  <c r="AH6" i="3" a="1"/>
  <c r="AH6" i="3" s="1"/>
  <c r="AH5" i="3" a="1"/>
  <c r="AH5" i="3" s="1"/>
  <c r="AH4" i="3" a="1"/>
  <c r="AH4" i="3" s="1"/>
  <c r="AH3" i="3" a="1"/>
  <c r="AH3" i="3" s="1"/>
  <c r="AH2" i="3" a="1"/>
  <c r="AH2" i="3" s="1"/>
  <c r="B1" i="3"/>
  <c r="D1" i="3"/>
  <c r="F1" i="3"/>
  <c r="H1" i="3"/>
  <c r="J1" i="3"/>
  <c r="L1" i="3"/>
  <c r="N1" i="3"/>
  <c r="P1" i="3"/>
  <c r="R1" i="3"/>
  <c r="T1" i="3"/>
  <c r="V1" i="3"/>
  <c r="X1" i="3"/>
  <c r="Z1" i="3"/>
  <c r="AB1" i="3"/>
  <c r="AD1" i="3"/>
  <c r="AF1" i="3"/>
  <c r="AH1" i="3"/>
  <c r="AJ1" i="3"/>
  <c r="B371" i="3"/>
  <c r="B366" i="3"/>
  <c r="B357" i="3"/>
  <c r="B338" i="3"/>
  <c r="B331" i="3"/>
  <c r="B326" i="3"/>
  <c r="B310" i="3"/>
  <c r="B306" i="3"/>
  <c r="B297" i="3"/>
  <c r="B289" i="3"/>
  <c r="B285" i="3"/>
  <c r="B280" i="3"/>
  <c r="B275" i="3"/>
  <c r="B273" i="3"/>
  <c r="B271" i="3"/>
  <c r="B264" i="3"/>
  <c r="B262" i="3"/>
  <c r="B260" i="3"/>
  <c r="B257" i="3"/>
  <c r="B254" i="3"/>
  <c r="B249" i="3"/>
  <c r="B246" i="3"/>
  <c r="B244" i="3"/>
  <c r="B239" i="3"/>
  <c r="B231" i="3"/>
  <c r="B227" i="3"/>
  <c r="B216" i="3"/>
  <c r="B208" i="3"/>
  <c r="B202" i="3"/>
  <c r="B191" i="3"/>
  <c r="B187" i="3"/>
  <c r="B180" i="3"/>
  <c r="B148" i="3"/>
  <c r="B144" i="3"/>
  <c r="B125" i="3"/>
  <c r="B124" i="3"/>
  <c r="B117" i="3"/>
  <c r="B111" i="3"/>
  <c r="B108" i="3"/>
  <c r="B99" i="3"/>
  <c r="B92" i="3"/>
  <c r="B88" i="3"/>
  <c r="B81" i="3"/>
  <c r="B77" i="3"/>
  <c r="B72" i="3"/>
  <c r="B67" i="3"/>
  <c r="B60" i="3"/>
  <c r="B57" i="3"/>
  <c r="B49" i="3"/>
  <c r="B45" i="3"/>
  <c r="B19" i="3"/>
  <c r="B13" i="3"/>
  <c r="B8" i="3"/>
  <c r="B4" i="3"/>
  <c r="A20" i="3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B37" i="3" s="1"/>
  <c r="A14" i="3"/>
  <c r="A15" i="3" s="1"/>
  <c r="A9" i="3"/>
  <c r="A10" i="3" s="1"/>
  <c r="A11" i="3" s="1"/>
  <c r="A12" i="3" s="1"/>
  <c r="B12" i="3" s="1"/>
  <c r="A3" i="3"/>
  <c r="B3" i="3" s="1"/>
  <c r="A166" i="3"/>
  <c r="B166" i="3" s="1"/>
  <c r="A38" i="3"/>
  <c r="B38" i="3" s="1"/>
  <c r="AI4" i="3"/>
  <c r="AI2" i="3"/>
  <c r="R5" i="1"/>
  <c r="R3" i="1"/>
  <c r="A167" i="1"/>
  <c r="A39" i="1"/>
  <c r="B5" i="3" l="1"/>
  <c r="B100" i="3"/>
  <c r="B36" i="3"/>
  <c r="B20" i="3"/>
  <c r="B10" i="3"/>
  <c r="B28" i="3"/>
  <c r="B22" i="3"/>
  <c r="B30" i="3"/>
  <c r="B24" i="3"/>
  <c r="B32" i="3"/>
  <c r="B26" i="3"/>
  <c r="B34" i="3"/>
  <c r="B14" i="3"/>
  <c r="B167" i="3"/>
  <c r="B6" i="3"/>
  <c r="B39" i="3"/>
  <c r="A16" i="3"/>
  <c r="B15" i="3"/>
  <c r="B9" i="3"/>
  <c r="B21" i="3"/>
  <c r="B25" i="3"/>
  <c r="B29" i="3"/>
  <c r="B33" i="3"/>
  <c r="B73" i="3"/>
  <c r="B93" i="3"/>
  <c r="B112" i="3"/>
  <c r="B145" i="3"/>
  <c r="B188" i="3"/>
  <c r="B217" i="3"/>
  <c r="B245" i="3"/>
  <c r="B258" i="3"/>
  <c r="B272" i="3"/>
  <c r="B286" i="3"/>
  <c r="B311" i="3"/>
  <c r="B358" i="3"/>
  <c r="B78" i="3"/>
  <c r="B118" i="3"/>
  <c r="B149" i="3"/>
  <c r="B192" i="3"/>
  <c r="B228" i="3"/>
  <c r="B247" i="3"/>
  <c r="B261" i="3"/>
  <c r="B274" i="3"/>
  <c r="B290" i="3"/>
  <c r="B327" i="3"/>
  <c r="B367" i="3"/>
  <c r="B58" i="3"/>
  <c r="B11" i="3"/>
  <c r="B23" i="3"/>
  <c r="B27" i="3"/>
  <c r="B31" i="3"/>
  <c r="B35" i="3"/>
  <c r="B46" i="3"/>
  <c r="B61" i="3"/>
  <c r="B82" i="3"/>
  <c r="B203" i="3"/>
  <c r="B232" i="3"/>
  <c r="B250" i="3"/>
  <c r="B263" i="3"/>
  <c r="B276" i="3"/>
  <c r="B298" i="3"/>
  <c r="B332" i="3"/>
  <c r="B50" i="3"/>
  <c r="B68" i="3"/>
  <c r="B89" i="3"/>
  <c r="B109" i="3"/>
  <c r="B126" i="3"/>
  <c r="B181" i="3"/>
  <c r="B209" i="3"/>
  <c r="B240" i="3"/>
  <c r="B255" i="3"/>
  <c r="B265" i="3"/>
  <c r="B281" i="3"/>
  <c r="B307" i="3"/>
  <c r="B339" i="3"/>
  <c r="B101" i="3" l="1"/>
  <c r="B266" i="3"/>
  <c r="B282" i="3"/>
  <c r="B210" i="3"/>
  <c r="B127" i="3"/>
  <c r="B90" i="3"/>
  <c r="B51" i="3"/>
  <c r="B333" i="3"/>
  <c r="B83" i="3"/>
  <c r="B47" i="3"/>
  <c r="B59" i="3"/>
  <c r="B193" i="3"/>
  <c r="B119" i="3"/>
  <c r="B259" i="3"/>
  <c r="B189" i="3"/>
  <c r="B113" i="3"/>
  <c r="B74" i="3"/>
  <c r="B277" i="3"/>
  <c r="B233" i="3"/>
  <c r="B328" i="3"/>
  <c r="B312" i="3"/>
  <c r="A17" i="3"/>
  <c r="B16" i="3"/>
  <c r="B40" i="3"/>
  <c r="B7" i="3"/>
  <c r="B308" i="3"/>
  <c r="B241" i="3"/>
  <c r="B340" i="3"/>
  <c r="B256" i="3"/>
  <c r="B182" i="3"/>
  <c r="B110" i="3"/>
  <c r="B69" i="3"/>
  <c r="B299" i="3"/>
  <c r="B251" i="3"/>
  <c r="B102" i="3"/>
  <c r="B62" i="3"/>
  <c r="B368" i="3"/>
  <c r="B229" i="3"/>
  <c r="B150" i="3"/>
  <c r="B359" i="3"/>
  <c r="B218" i="3"/>
  <c r="B146" i="3"/>
  <c r="B94" i="3"/>
  <c r="B168" i="3"/>
  <c r="B204" i="3"/>
  <c r="B291" i="3"/>
  <c r="B248" i="3"/>
  <c r="B79" i="3"/>
  <c r="B287" i="3"/>
  <c r="B234" i="3" l="1"/>
  <c r="B120" i="3"/>
  <c r="B84" i="3"/>
  <c r="B52" i="3"/>
  <c r="B283" i="3"/>
  <c r="B292" i="3"/>
  <c r="B252" i="3"/>
  <c r="B183" i="3"/>
  <c r="B309" i="3"/>
  <c r="A18" i="3"/>
  <c r="B18" i="3" s="1"/>
  <c r="B17" i="3"/>
  <c r="B48" i="3"/>
  <c r="B334" i="3"/>
  <c r="B211" i="3"/>
  <c r="B95" i="3"/>
  <c r="B369" i="3"/>
  <c r="B300" i="3"/>
  <c r="B75" i="3"/>
  <c r="B230" i="3"/>
  <c r="B205" i="3"/>
  <c r="B219" i="3"/>
  <c r="B151" i="3"/>
  <c r="B103" i="3"/>
  <c r="B242" i="3"/>
  <c r="B313" i="3"/>
  <c r="B190" i="3"/>
  <c r="B128" i="3"/>
  <c r="B288" i="3"/>
  <c r="B169" i="3"/>
  <c r="B80" i="3"/>
  <c r="B147" i="3"/>
  <c r="B360" i="3"/>
  <c r="B63" i="3"/>
  <c r="B70" i="3"/>
  <c r="B341" i="3"/>
  <c r="B41" i="3"/>
  <c r="B329" i="3"/>
  <c r="B278" i="3"/>
  <c r="B114" i="3"/>
  <c r="B194" i="3"/>
  <c r="B91" i="3"/>
  <c r="B267" i="3"/>
  <c r="B115" i="3" l="1"/>
  <c r="B342" i="3"/>
  <c r="B361" i="3"/>
  <c r="B152" i="3"/>
  <c r="B220" i="3"/>
  <c r="B212" i="3"/>
  <c r="B253" i="3"/>
  <c r="B53" i="3"/>
  <c r="B121" i="3"/>
  <c r="B268" i="3"/>
  <c r="B279" i="3"/>
  <c r="B330" i="3"/>
  <c r="B71" i="3"/>
  <c r="B170" i="3"/>
  <c r="B129" i="3"/>
  <c r="B243" i="3"/>
  <c r="B96" i="3"/>
  <c r="B335" i="3"/>
  <c r="B293" i="3"/>
  <c r="B235" i="3"/>
  <c r="B195" i="3"/>
  <c r="B42" i="3"/>
  <c r="B64" i="3"/>
  <c r="B314" i="3"/>
  <c r="B104" i="3"/>
  <c r="B76" i="3"/>
  <c r="B370" i="3"/>
  <c r="B284" i="3"/>
  <c r="B85" i="3"/>
  <c r="B206" i="3"/>
  <c r="B301" i="3"/>
  <c r="B184" i="3"/>
  <c r="B185" i="3" l="1"/>
  <c r="B236" i="3"/>
  <c r="B294" i="3"/>
  <c r="B122" i="3"/>
  <c r="B213" i="3"/>
  <c r="B153" i="3"/>
  <c r="B302" i="3"/>
  <c r="B86" i="3"/>
  <c r="B315" i="3"/>
  <c r="B65" i="3"/>
  <c r="B130" i="3"/>
  <c r="B171" i="3"/>
  <c r="B54" i="3"/>
  <c r="B221" i="3"/>
  <c r="B343" i="3"/>
  <c r="B207" i="3"/>
  <c r="B196" i="3"/>
  <c r="B336" i="3"/>
  <c r="B97" i="3"/>
  <c r="B116" i="3"/>
  <c r="B105" i="3"/>
  <c r="B43" i="3"/>
  <c r="B269" i="3"/>
  <c r="B362" i="3"/>
  <c r="B106" i="3" l="1"/>
  <c r="B337" i="3"/>
  <c r="B222" i="3"/>
  <c r="B214" i="3"/>
  <c r="B363" i="3"/>
  <c r="B270" i="3"/>
  <c r="B44" i="3"/>
  <c r="B98" i="3"/>
  <c r="B197" i="3"/>
  <c r="B66" i="3"/>
  <c r="B123" i="3"/>
  <c r="B295" i="3"/>
  <c r="B237" i="3"/>
  <c r="B186" i="3"/>
  <c r="B344" i="3"/>
  <c r="B131" i="3"/>
  <c r="B316" i="3"/>
  <c r="B303" i="3"/>
  <c r="B154" i="3"/>
  <c r="B55" i="3"/>
  <c r="B172" i="3"/>
  <c r="B87" i="3"/>
  <c r="B56" i="3" l="1"/>
  <c r="B155" i="3"/>
  <c r="B132" i="3"/>
  <c r="B198" i="3"/>
  <c r="B364" i="3"/>
  <c r="B215" i="3"/>
  <c r="B304" i="3"/>
  <c r="B317" i="3"/>
  <c r="B345" i="3"/>
  <c r="B296" i="3"/>
  <c r="B223" i="3"/>
  <c r="B107" i="3"/>
  <c r="B173" i="3"/>
  <c r="B238" i="3"/>
  <c r="B224" i="3" l="1"/>
  <c r="B346" i="3"/>
  <c r="B365" i="3"/>
  <c r="B305" i="3"/>
  <c r="B156" i="3"/>
  <c r="B174" i="3"/>
  <c r="B318" i="3"/>
  <c r="B199" i="3"/>
  <c r="B133" i="3"/>
  <c r="B319" i="3" l="1"/>
  <c r="B134" i="3"/>
  <c r="B225" i="3"/>
  <c r="B175" i="3"/>
  <c r="B157" i="3"/>
  <c r="B347" i="3"/>
  <c r="B200" i="3"/>
  <c r="B348" i="3" l="1"/>
  <c r="B226" i="3"/>
  <c r="B135" i="3"/>
  <c r="B201" i="3"/>
  <c r="B320" i="3"/>
  <c r="B158" i="3"/>
  <c r="B176" i="3"/>
  <c r="B321" i="3" l="1"/>
  <c r="B349" i="3"/>
  <c r="B159" i="3"/>
  <c r="B177" i="3"/>
  <c r="B136" i="3"/>
  <c r="B178" i="3" l="1"/>
  <c r="B160" i="3"/>
  <c r="B137" i="3"/>
  <c r="B350" i="3"/>
  <c r="B322" i="3"/>
  <c r="B351" i="3" l="1"/>
  <c r="B138" i="3"/>
  <c r="B161" i="3"/>
  <c r="B179" i="3"/>
  <c r="B323" i="3"/>
  <c r="B352" i="3" l="1"/>
  <c r="B162" i="3"/>
  <c r="B324" i="3"/>
  <c r="B139" i="3"/>
  <c r="B353" i="3" l="1"/>
  <c r="B163" i="3"/>
  <c r="B325" i="3"/>
  <c r="B140" i="3"/>
  <c r="B164" i="3" l="1"/>
  <c r="B141" i="3"/>
  <c r="B354" i="3"/>
  <c r="B355" i="3" l="1"/>
  <c r="B142" i="3"/>
  <c r="B165" i="3"/>
  <c r="P325" i="3" l="1" a="1"/>
  <c r="P325" i="3" s="1"/>
  <c r="X351" i="3" a="1"/>
  <c r="X351" i="3" s="1"/>
  <c r="L161" i="3" a="1"/>
  <c r="L161" i="3" s="1"/>
  <c r="H352" i="3" a="1"/>
  <c r="H352" i="3" s="1"/>
  <c r="B143" i="3"/>
  <c r="R179" i="3" s="1" a="1"/>
  <c r="R179" i="3" s="1"/>
  <c r="B356" i="3"/>
  <c r="N179" i="3" s="1" a="1"/>
  <c r="N179" i="3" s="1"/>
  <c r="L140" i="3" l="1" a="1"/>
  <c r="L140" i="3" s="1"/>
  <c r="V142" i="3" a="1"/>
  <c r="V142" i="3" s="1"/>
  <c r="L162" i="3" a="1"/>
  <c r="L162" i="3" s="1"/>
  <c r="X325" i="3" a="1"/>
  <c r="X325" i="3" s="1"/>
  <c r="X179" i="3" a="1"/>
  <c r="X179" i="3" s="1"/>
  <c r="P353" i="3" a="1"/>
  <c r="P353" i="3" s="1"/>
  <c r="P140" i="3" a="1"/>
  <c r="P140" i="3" s="1"/>
  <c r="N139" i="3" a="1"/>
  <c r="N139" i="3" s="1"/>
  <c r="R141" i="3" a="1"/>
  <c r="R141" i="3" s="1"/>
  <c r="N353" i="3" a="1"/>
  <c r="N353" i="3" s="1"/>
  <c r="Z164" i="3" a="1"/>
  <c r="Z164" i="3" s="1"/>
  <c r="Z138" i="3" a="1"/>
  <c r="Z138" i="3" s="1"/>
  <c r="R161" i="3" a="1"/>
  <c r="R161" i="3" s="1"/>
  <c r="N165" i="3" a="1"/>
  <c r="N165" i="3" s="1"/>
  <c r="V165" i="3" a="1"/>
  <c r="V165" i="3" s="1"/>
  <c r="R163" i="3" a="1"/>
  <c r="R163" i="3" s="1"/>
  <c r="R351" i="3" a="1"/>
  <c r="R351" i="3" s="1"/>
  <c r="Z323" i="3" a="1"/>
  <c r="Z323" i="3" s="1"/>
  <c r="N164" i="3" a="1"/>
  <c r="N164" i="3" s="1"/>
  <c r="P323" i="3" a="1"/>
  <c r="P323" i="3" s="1"/>
  <c r="R325" i="3" a="1"/>
  <c r="R325" i="3" s="1"/>
  <c r="T353" i="3" a="1"/>
  <c r="T353" i="3" s="1"/>
  <c r="N141" i="3" a="1"/>
  <c r="N141" i="3" s="1"/>
  <c r="T161" i="3" a="1"/>
  <c r="T161" i="3" s="1"/>
  <c r="T325" i="3" a="1"/>
  <c r="T325" i="3" s="1"/>
  <c r="R350" i="3" a="1"/>
  <c r="R350" i="3" s="1"/>
  <c r="X324" i="3" a="1"/>
  <c r="X324" i="3" s="1"/>
  <c r="X353" i="3" a="1"/>
  <c r="X353" i="3" s="1"/>
  <c r="R355" i="3" a="1"/>
  <c r="R355" i="3" s="1"/>
  <c r="Z355" i="3" a="1"/>
  <c r="Z355" i="3" s="1"/>
  <c r="Z139" i="3" a="1"/>
  <c r="Z139" i="3" s="1"/>
  <c r="T142" i="3" a="1"/>
  <c r="T142" i="3" s="1"/>
  <c r="Z356" i="3" a="1"/>
  <c r="Z356" i="3" s="1"/>
  <c r="X356" i="3" a="1"/>
  <c r="X356" i="3" s="1"/>
  <c r="T356" i="3" a="1"/>
  <c r="T356" i="3" s="1"/>
  <c r="V356" i="3" a="1"/>
  <c r="V356" i="3" s="1"/>
  <c r="R356" i="3" a="1"/>
  <c r="R356" i="3" s="1"/>
  <c r="P356" i="3" a="1"/>
  <c r="P356" i="3" s="1"/>
  <c r="N356" i="3" a="1"/>
  <c r="N356" i="3" s="1"/>
  <c r="R96" i="3" a="1"/>
  <c r="R96" i="3" s="1"/>
  <c r="R212" i="3" a="1"/>
  <c r="R212" i="3" s="1"/>
  <c r="P71" i="3" a="1"/>
  <c r="P71" i="3" s="1"/>
  <c r="P361" i="3" a="1"/>
  <c r="P361" i="3" s="1"/>
  <c r="R76" i="3" a="1"/>
  <c r="R76" i="3" s="1"/>
  <c r="N152" i="3" a="1"/>
  <c r="N152" i="3" s="1"/>
  <c r="T184" i="3" a="1"/>
  <c r="T184" i="3" s="1"/>
  <c r="N301" i="3" a="1"/>
  <c r="N301" i="3" s="1"/>
  <c r="N253" i="3" a="1"/>
  <c r="N253" i="3" s="1"/>
  <c r="P64" i="3" a="1"/>
  <c r="P64" i="3" s="1"/>
  <c r="T76" i="3" a="1"/>
  <c r="T76" i="3" s="1"/>
  <c r="N268" i="3" a="1"/>
  <c r="N268" i="3" s="1"/>
  <c r="P129" i="3" a="1"/>
  <c r="P129" i="3" s="1"/>
  <c r="R115" i="3" a="1"/>
  <c r="R115" i="3" s="1"/>
  <c r="V243" i="3" a="1"/>
  <c r="V243" i="3" s="1"/>
  <c r="N170" i="3" a="1"/>
  <c r="N170" i="3" s="1"/>
  <c r="X64" i="3" a="1"/>
  <c r="X64" i="3" s="1"/>
  <c r="N104" i="3" a="1"/>
  <c r="N104" i="3" s="1"/>
  <c r="P293" i="3" a="1"/>
  <c r="P293" i="3" s="1"/>
  <c r="P235" i="3" a="1"/>
  <c r="P235" i="3" s="1"/>
  <c r="N335" i="3" a="1"/>
  <c r="N335" i="3" s="1"/>
  <c r="Z253" i="3" a="1"/>
  <c r="Z253" i="3" s="1"/>
  <c r="R170" i="3" a="1"/>
  <c r="R170" i="3" s="1"/>
  <c r="X235" i="3" a="1"/>
  <c r="X235" i="3" s="1"/>
  <c r="N184" i="3" a="1"/>
  <c r="N184" i="3" s="1"/>
  <c r="T195" i="3" a="1"/>
  <c r="T195" i="3" s="1"/>
  <c r="V279" i="3" a="1"/>
  <c r="V279" i="3" s="1"/>
  <c r="R104" i="3" a="1"/>
  <c r="R104" i="3" s="1"/>
  <c r="T152" i="3" a="1"/>
  <c r="T152" i="3" s="1"/>
  <c r="T104" i="3" a="1"/>
  <c r="T104" i="3" s="1"/>
  <c r="X220" i="3" a="1"/>
  <c r="X220" i="3" s="1"/>
  <c r="P104" i="3" a="1"/>
  <c r="P104" i="3" s="1"/>
  <c r="T253" i="3" a="1"/>
  <c r="T253" i="3" s="1"/>
  <c r="N53" i="3" a="1"/>
  <c r="N53" i="3" s="1"/>
  <c r="T115" i="3" a="1"/>
  <c r="T115" i="3" s="1"/>
  <c r="Z85" i="3" a="1"/>
  <c r="Z85" i="3" s="1"/>
  <c r="Z115" i="3" a="1"/>
  <c r="Z115" i="3" s="1"/>
  <c r="V370" i="3" a="1"/>
  <c r="V370" i="3" s="1"/>
  <c r="T129" i="3" a="1"/>
  <c r="T129" i="3" s="1"/>
  <c r="X342" i="3" a="1"/>
  <c r="X342" i="3" s="1"/>
  <c r="N195" i="3" a="1"/>
  <c r="N195" i="3" s="1"/>
  <c r="R152" i="3" a="1"/>
  <c r="R152" i="3" s="1"/>
  <c r="Z76" i="3" a="1"/>
  <c r="Z76" i="3" s="1"/>
  <c r="T121" i="3" a="1"/>
  <c r="T121" i="3" s="1"/>
  <c r="X53" i="3" a="1"/>
  <c r="X53" i="3" s="1"/>
  <c r="R361" i="3" a="1"/>
  <c r="R361" i="3" s="1"/>
  <c r="T370" i="3" a="1"/>
  <c r="T370" i="3" s="1"/>
  <c r="R314" i="3" a="1"/>
  <c r="R314" i="3" s="1"/>
  <c r="N309" i="3" a="1"/>
  <c r="N309" i="3" s="1"/>
  <c r="N279" i="3" a="1"/>
  <c r="N279" i="3" s="1"/>
  <c r="R42" i="3" a="1"/>
  <c r="R42" i="3" s="1"/>
  <c r="T235" i="3" a="1"/>
  <c r="T235" i="3" s="1"/>
  <c r="R53" i="3" a="1"/>
  <c r="R53" i="3" s="1"/>
  <c r="R129" i="3" a="1"/>
  <c r="R129" i="3" s="1"/>
  <c r="V42" i="3" a="1"/>
  <c r="V42" i="3" s="1"/>
  <c r="V152" i="3" a="1"/>
  <c r="V152" i="3" s="1"/>
  <c r="X206" i="3" a="1"/>
  <c r="X206" i="3" s="1"/>
  <c r="P301" i="3" a="1"/>
  <c r="P301" i="3" s="1"/>
  <c r="P314" i="3" a="1"/>
  <c r="P314" i="3" s="1"/>
  <c r="X115" i="3" a="1"/>
  <c r="X115" i="3" s="1"/>
  <c r="Z71" i="3" a="1"/>
  <c r="Z71" i="3" s="1"/>
  <c r="R64" i="3" a="1"/>
  <c r="R64" i="3" s="1"/>
  <c r="N19" i="3" a="1"/>
  <c r="N19" i="3" s="1"/>
  <c r="V115" i="3" a="1"/>
  <c r="V115" i="3" s="1"/>
  <c r="Z220" i="3" a="1"/>
  <c r="Z220" i="3" s="1"/>
  <c r="Z284" i="3" a="1"/>
  <c r="Z284" i="3" s="1"/>
  <c r="N125" i="3" a="1"/>
  <c r="N125" i="3" s="1"/>
  <c r="P184" i="3" a="1"/>
  <c r="P184" i="3" s="1"/>
  <c r="X42" i="3" a="1"/>
  <c r="X42" i="3" s="1"/>
  <c r="T314" i="3" a="1"/>
  <c r="T314" i="3" s="1"/>
  <c r="X212" i="3" a="1"/>
  <c r="X212" i="3" s="1"/>
  <c r="V71" i="3" a="1"/>
  <c r="V71" i="3" s="1"/>
  <c r="R235" i="3" a="1"/>
  <c r="R235" i="3" s="1"/>
  <c r="V76" i="3" a="1"/>
  <c r="V76" i="3" s="1"/>
  <c r="Z53" i="3" a="1"/>
  <c r="Z53" i="3" s="1"/>
  <c r="X76" i="3" a="1"/>
  <c r="X76" i="3" s="1"/>
  <c r="P268" i="3" a="1"/>
  <c r="P268" i="3" s="1"/>
  <c r="N314" i="3" a="1"/>
  <c r="N314" i="3" s="1"/>
  <c r="P152" i="3" a="1"/>
  <c r="P152" i="3" s="1"/>
  <c r="Z314" i="3" a="1"/>
  <c r="Z314" i="3" s="1"/>
  <c r="V64" i="3" a="1"/>
  <c r="V64" i="3" s="1"/>
  <c r="X152" i="3" a="1"/>
  <c r="X152" i="3" s="1"/>
  <c r="Z42" i="3" a="1"/>
  <c r="Z42" i="3" s="1"/>
  <c r="R342" i="3" a="1"/>
  <c r="R342" i="3" s="1"/>
  <c r="V220" i="3" a="1"/>
  <c r="V220" i="3" s="1"/>
  <c r="X243" i="3" a="1"/>
  <c r="X243" i="3" s="1"/>
  <c r="P53" i="3" a="1"/>
  <c r="P53" i="3" s="1"/>
  <c r="N96" i="3" a="1"/>
  <c r="N96" i="3" s="1"/>
  <c r="N77" i="3" a="1"/>
  <c r="N77" i="3" s="1"/>
  <c r="T170" i="3" a="1"/>
  <c r="T170" i="3" s="1"/>
  <c r="P115" i="3" a="1"/>
  <c r="P115" i="3" s="1"/>
  <c r="R85" i="3" a="1"/>
  <c r="R85" i="3" s="1"/>
  <c r="V268" i="3" a="1"/>
  <c r="V268" i="3" s="1"/>
  <c r="P206" i="3" a="1"/>
  <c r="P206" i="3" s="1"/>
  <c r="P195" i="3" a="1"/>
  <c r="P195" i="3" s="1"/>
  <c r="P220" i="3" a="1"/>
  <c r="P220" i="3" s="1"/>
  <c r="T279" i="3" a="1"/>
  <c r="T279" i="3" s="1"/>
  <c r="Z104" i="3" a="1"/>
  <c r="Z104" i="3" s="1"/>
  <c r="T361" i="3" a="1"/>
  <c r="T361" i="3" s="1"/>
  <c r="P170" i="3" a="1"/>
  <c r="P170" i="3" s="1"/>
  <c r="R253" i="3" a="1"/>
  <c r="R253" i="3" s="1"/>
  <c r="R206" i="3" a="1"/>
  <c r="R206" i="3" s="1"/>
  <c r="X195" i="3" a="1"/>
  <c r="X195" i="3" s="1"/>
  <c r="X121" i="3" a="1"/>
  <c r="X121" i="3" s="1"/>
  <c r="R330" i="3" a="1"/>
  <c r="R330" i="3" s="1"/>
  <c r="Z206" i="3" a="1"/>
  <c r="Z206" i="3" s="1"/>
  <c r="P96" i="3" a="1"/>
  <c r="P96" i="3" s="1"/>
  <c r="V121" i="3" a="1"/>
  <c r="V121" i="3" s="1"/>
  <c r="V96" i="3" a="1"/>
  <c r="V96" i="3" s="1"/>
  <c r="N271" i="3" a="1"/>
  <c r="N271" i="3" s="1"/>
  <c r="N220" i="3" a="1"/>
  <c r="N220" i="3" s="1"/>
  <c r="Z342" i="3" a="1"/>
  <c r="Z342" i="3" s="1"/>
  <c r="T85" i="3" a="1"/>
  <c r="T85" i="3" s="1"/>
  <c r="N293" i="3" a="1"/>
  <c r="N293" i="3" s="1"/>
  <c r="T342" i="3" a="1"/>
  <c r="T342" i="3" s="1"/>
  <c r="V342" i="3" a="1"/>
  <c r="V342" i="3" s="1"/>
  <c r="R184" i="3" a="1"/>
  <c r="R184" i="3" s="1"/>
  <c r="Z212" i="3" a="1"/>
  <c r="Z212" i="3" s="1"/>
  <c r="N57" i="3" a="1"/>
  <c r="N57" i="3" s="1"/>
  <c r="Z268" i="3" a="1"/>
  <c r="Z268" i="3" s="1"/>
  <c r="T212" i="3" a="1"/>
  <c r="T212" i="3" s="1"/>
  <c r="R301" i="3" a="1"/>
  <c r="R301" i="3" s="1"/>
  <c r="N370" i="3" a="1"/>
  <c r="N370" i="3" s="1"/>
  <c r="N166" i="3" a="1"/>
  <c r="N166" i="3" s="1"/>
  <c r="N37" i="3" a="1"/>
  <c r="N37" i="3" s="1"/>
  <c r="Z170" i="3" a="1"/>
  <c r="Z170" i="3" s="1"/>
  <c r="P370" i="3" a="1"/>
  <c r="P370" i="3" s="1"/>
  <c r="V212" i="3" a="1"/>
  <c r="V212" i="3" s="1"/>
  <c r="V301" i="3" a="1"/>
  <c r="V301" i="3" s="1"/>
  <c r="N13" i="3" a="1"/>
  <c r="N13" i="3" s="1"/>
  <c r="R268" i="3" a="1"/>
  <c r="R268" i="3" s="1"/>
  <c r="N115" i="3" a="1"/>
  <c r="N115" i="3" s="1"/>
  <c r="X370" i="3" a="1"/>
  <c r="X370" i="3" s="1"/>
  <c r="V53" i="3" a="1"/>
  <c r="V53" i="3" s="1"/>
  <c r="V184" i="3" a="1"/>
  <c r="V184" i="3" s="1"/>
  <c r="Z121" i="3" a="1"/>
  <c r="Z121" i="3" s="1"/>
  <c r="P279" i="3" a="1"/>
  <c r="P279" i="3" s="1"/>
  <c r="T71" i="3" a="1"/>
  <c r="T71" i="3" s="1"/>
  <c r="P42" i="3" a="1"/>
  <c r="P42" i="3" s="1"/>
  <c r="N121" i="3" a="1"/>
  <c r="N121" i="3" s="1"/>
  <c r="T330" i="3" a="1"/>
  <c r="T330" i="3" s="1"/>
  <c r="X96" i="3" a="1"/>
  <c r="X96" i="3" s="1"/>
  <c r="X253" i="3" a="1"/>
  <c r="X253" i="3" s="1"/>
  <c r="T53" i="3" a="1"/>
  <c r="T53" i="3" s="1"/>
  <c r="V293" i="3" a="1"/>
  <c r="V293" i="3" s="1"/>
  <c r="T96" i="3" a="1"/>
  <c r="T96" i="3" s="1"/>
  <c r="P76" i="3" a="1"/>
  <c r="P76" i="3" s="1"/>
  <c r="X293" i="3" a="1"/>
  <c r="X293" i="3" s="1"/>
  <c r="X330" i="3" a="1"/>
  <c r="X330" i="3" s="1"/>
  <c r="N64" i="3" a="1"/>
  <c r="N64" i="3" s="1"/>
  <c r="R279" i="3" a="1"/>
  <c r="R279" i="3" s="1"/>
  <c r="V330" i="3" a="1"/>
  <c r="V330" i="3" s="1"/>
  <c r="X279" i="3" a="1"/>
  <c r="X279" i="3" s="1"/>
  <c r="N212" i="3" a="1"/>
  <c r="N212" i="3" s="1"/>
  <c r="N76" i="3" a="1"/>
  <c r="N76" i="3" s="1"/>
  <c r="Z243" i="3" a="1"/>
  <c r="Z243" i="3" s="1"/>
  <c r="N71" i="3" a="1"/>
  <c r="N71" i="3" s="1"/>
  <c r="R370" i="3" a="1"/>
  <c r="R370" i="3" s="1"/>
  <c r="V206" i="3" a="1"/>
  <c r="V206" i="3" s="1"/>
  <c r="R293" i="3" a="1"/>
  <c r="R293" i="3" s="1"/>
  <c r="N330" i="3" a="1"/>
  <c r="N330" i="3" s="1"/>
  <c r="Z279" i="3" a="1"/>
  <c r="Z279" i="3" s="1"/>
  <c r="R71" i="3" a="1"/>
  <c r="R71" i="3" s="1"/>
  <c r="P243" i="3" a="1"/>
  <c r="P243" i="3" s="1"/>
  <c r="T42" i="3" a="1"/>
  <c r="T42" i="3" s="1"/>
  <c r="Z184" i="3" a="1"/>
  <c r="Z184" i="3" s="1"/>
  <c r="R195" i="3" a="1"/>
  <c r="R195" i="3" s="1"/>
  <c r="T64" i="3" a="1"/>
  <c r="T64" i="3" s="1"/>
  <c r="T301" i="3" a="1"/>
  <c r="T301" i="3" s="1"/>
  <c r="X301" i="3" a="1"/>
  <c r="X301" i="3" s="1"/>
  <c r="V104" i="3" a="1"/>
  <c r="V104" i="3" s="1"/>
  <c r="T293" i="3" a="1"/>
  <c r="T293" i="3" s="1"/>
  <c r="R335" i="3" a="1"/>
  <c r="R335" i="3" s="1"/>
  <c r="X85" i="3" a="1"/>
  <c r="X85" i="3" s="1"/>
  <c r="Z293" i="3" a="1"/>
  <c r="Z293" i="3" s="1"/>
  <c r="V85" i="3" a="1"/>
  <c r="V85" i="3" s="1"/>
  <c r="X314" i="3" a="1"/>
  <c r="X314" i="3" s="1"/>
  <c r="N284" i="3" a="1"/>
  <c r="N284" i="3" s="1"/>
  <c r="R284" i="3" a="1"/>
  <c r="R284" i="3" s="1"/>
  <c r="N206" i="3" a="1"/>
  <c r="N206" i="3" s="1"/>
  <c r="T220" i="3" a="1"/>
  <c r="T220" i="3" s="1"/>
  <c r="V235" i="3" a="1"/>
  <c r="V235" i="3" s="1"/>
  <c r="R243" i="3" a="1"/>
  <c r="R243" i="3" s="1"/>
  <c r="V284" i="3" a="1"/>
  <c r="V284" i="3" s="1"/>
  <c r="N129" i="3" a="1"/>
  <c r="N129" i="3" s="1"/>
  <c r="X284" i="3" a="1"/>
  <c r="X284" i="3" s="1"/>
  <c r="Z195" i="3" a="1"/>
  <c r="Z195" i="3" s="1"/>
  <c r="N85" i="3" a="1"/>
  <c r="N85" i="3" s="1"/>
  <c r="Z64" i="3" a="1"/>
  <c r="Z64" i="3" s="1"/>
  <c r="N257" i="3" a="1"/>
  <c r="N257" i="3" s="1"/>
  <c r="V195" i="3" a="1"/>
  <c r="V195" i="3" s="1"/>
  <c r="V314" i="3" a="1"/>
  <c r="V314" i="3" s="1"/>
  <c r="R121" i="3" a="1"/>
  <c r="R121" i="3" s="1"/>
  <c r="N42" i="3" a="1"/>
  <c r="N42" i="3" s="1"/>
  <c r="P212" i="3" a="1"/>
  <c r="P212" i="3" s="1"/>
  <c r="N361" i="3" a="1"/>
  <c r="N361" i="3" s="1"/>
  <c r="T335" i="3" a="1"/>
  <c r="T335" i="3" s="1"/>
  <c r="X71" i="3" a="1"/>
  <c r="X71" i="3" s="1"/>
  <c r="N285" i="3" a="1"/>
  <c r="N285" i="3" s="1"/>
  <c r="T284" i="3" a="1"/>
  <c r="T284" i="3" s="1"/>
  <c r="Z235" i="3" a="1"/>
  <c r="Z235" i="3" s="1"/>
  <c r="N235" i="3" a="1"/>
  <c r="N235" i="3" s="1"/>
  <c r="Z370" i="3" a="1"/>
  <c r="Z370" i="3" s="1"/>
  <c r="Z335" i="3" a="1"/>
  <c r="Z335" i="3" s="1"/>
  <c r="X361" i="3" a="1"/>
  <c r="X361" i="3" s="1"/>
  <c r="P253" i="3" a="1"/>
  <c r="P253" i="3" s="1"/>
  <c r="P121" i="3" a="1"/>
  <c r="P121" i="3" s="1"/>
  <c r="V253" i="3" a="1"/>
  <c r="V253" i="3" s="1"/>
  <c r="Z361" i="3" a="1"/>
  <c r="Z361" i="3" s="1"/>
  <c r="V129" i="3" a="1"/>
  <c r="V129" i="3" s="1"/>
  <c r="X129" i="3" a="1"/>
  <c r="X129" i="3" s="1"/>
  <c r="T206" i="3" a="1"/>
  <c r="T206" i="3" s="1"/>
  <c r="N81" i="3" a="1"/>
  <c r="N81" i="3" s="1"/>
  <c r="P85" i="3" a="1"/>
  <c r="P85" i="3" s="1"/>
  <c r="T268" i="3" a="1"/>
  <c r="T268" i="3" s="1"/>
  <c r="P330" i="3" a="1"/>
  <c r="P330" i="3" s="1"/>
  <c r="Z301" i="3" a="1"/>
  <c r="Z301" i="3" s="1"/>
  <c r="N187" i="3" a="1"/>
  <c r="N187" i="3" s="1"/>
  <c r="X170" i="3" a="1"/>
  <c r="X170" i="3" s="1"/>
  <c r="V170" i="3" a="1"/>
  <c r="V170" i="3" s="1"/>
  <c r="V335" i="3" a="1"/>
  <c r="V335" i="3" s="1"/>
  <c r="X268" i="3" a="1"/>
  <c r="X268" i="3" s="1"/>
  <c r="Z96" i="3" a="1"/>
  <c r="Z96" i="3" s="1"/>
  <c r="V361" i="3" a="1"/>
  <c r="V361" i="3" s="1"/>
  <c r="X184" i="3" a="1"/>
  <c r="X184" i="3" s="1"/>
  <c r="N310" i="3" a="1"/>
  <c r="N310" i="3" s="1"/>
  <c r="P342" i="3" a="1"/>
  <c r="P342" i="3" s="1"/>
  <c r="P335" i="3" a="1"/>
  <c r="P335" i="3" s="1"/>
  <c r="V315" i="3" a="1"/>
  <c r="V315" i="3" s="1"/>
  <c r="X86" i="3" a="1"/>
  <c r="X86" i="3" s="1"/>
  <c r="T54" i="3" a="1"/>
  <c r="T54" i="3" s="1"/>
  <c r="Z294" i="3" a="1"/>
  <c r="Z294" i="3" s="1"/>
  <c r="R294" i="3" a="1"/>
  <c r="R294" i="3" s="1"/>
  <c r="T43" i="3" a="1"/>
  <c r="T43" i="3" s="1"/>
  <c r="N171" i="3" a="1"/>
  <c r="N171" i="3" s="1"/>
  <c r="P97" i="3" a="1"/>
  <c r="P97" i="3" s="1"/>
  <c r="V153" i="3" a="1"/>
  <c r="V153" i="3" s="1"/>
  <c r="P315" i="3" a="1"/>
  <c r="P315" i="3" s="1"/>
  <c r="R105" i="3" a="1"/>
  <c r="R105" i="3" s="1"/>
  <c r="Z171" i="3" a="1"/>
  <c r="Z171" i="3" s="1"/>
  <c r="P207" i="3" a="1"/>
  <c r="P207" i="3" s="1"/>
  <c r="T221" i="3" a="1"/>
  <c r="T221" i="3" s="1"/>
  <c r="T315" i="3" a="1"/>
  <c r="T315" i="3" s="1"/>
  <c r="R116" i="3" a="1"/>
  <c r="R116" i="3" s="1"/>
  <c r="T65" i="3" a="1"/>
  <c r="T65" i="3" s="1"/>
  <c r="R185" i="3" a="1"/>
  <c r="R185" i="3" s="1"/>
  <c r="T171" i="3" a="1"/>
  <c r="T171" i="3" s="1"/>
  <c r="R153" i="3" a="1"/>
  <c r="R153" i="3" s="1"/>
  <c r="V207" i="3" a="1"/>
  <c r="V207" i="3" s="1"/>
  <c r="X213" i="3" a="1"/>
  <c r="X213" i="3" s="1"/>
  <c r="N65" i="3" a="1"/>
  <c r="N65" i="3" s="1"/>
  <c r="X362" i="3" a="1"/>
  <c r="X362" i="3" s="1"/>
  <c r="X130" i="3" a="1"/>
  <c r="X130" i="3" s="1"/>
  <c r="Z54" i="3" a="1"/>
  <c r="Z54" i="3" s="1"/>
  <c r="R43" i="3" a="1"/>
  <c r="R43" i="3" s="1"/>
  <c r="Z185" i="3" a="1"/>
  <c r="Z185" i="3" s="1"/>
  <c r="N196" i="3" a="1"/>
  <c r="N196" i="3" s="1"/>
  <c r="Z130" i="3" a="1"/>
  <c r="Z130" i="3" s="1"/>
  <c r="N122" i="3" a="1"/>
  <c r="N122" i="3" s="1"/>
  <c r="X54" i="3" a="1"/>
  <c r="X54" i="3" s="1"/>
  <c r="R54" i="3" a="1"/>
  <c r="R54" i="3" s="1"/>
  <c r="X122" i="3" a="1"/>
  <c r="X122" i="3" s="1"/>
  <c r="T116" i="3" a="1"/>
  <c r="T116" i="3" s="1"/>
  <c r="T105" i="3" a="1"/>
  <c r="T105" i="3" s="1"/>
  <c r="P86" i="3" a="1"/>
  <c r="P86" i="3" s="1"/>
  <c r="V65" i="3" a="1"/>
  <c r="V65" i="3" s="1"/>
  <c r="N302" i="3" a="1"/>
  <c r="N302" i="3" s="1"/>
  <c r="P153" i="3" a="1"/>
  <c r="P153" i="3" s="1"/>
  <c r="P221" i="3" a="1"/>
  <c r="P221" i="3" s="1"/>
  <c r="V362" i="3" a="1"/>
  <c r="V362" i="3" s="1"/>
  <c r="X336" i="3" a="1"/>
  <c r="X336" i="3" s="1"/>
  <c r="X153" i="3" a="1"/>
  <c r="X153" i="3" s="1"/>
  <c r="X171" i="3" a="1"/>
  <c r="X171" i="3" s="1"/>
  <c r="V185" i="3" a="1"/>
  <c r="V185" i="3" s="1"/>
  <c r="Z152" i="3" a="1"/>
  <c r="Z152" i="3" s="1"/>
  <c r="R220" i="3" a="1"/>
  <c r="R220" i="3" s="1"/>
  <c r="X104" i="3" a="1"/>
  <c r="X104" i="3" s="1"/>
  <c r="P284" i="3" a="1"/>
  <c r="P284" i="3" s="1"/>
  <c r="R122" i="3" a="1"/>
  <c r="R122" i="3" s="1"/>
  <c r="T207" i="3" a="1"/>
  <c r="T207" i="3" s="1"/>
  <c r="R236" i="3" a="1"/>
  <c r="R236" i="3" s="1"/>
  <c r="R315" i="3" a="1"/>
  <c r="R315" i="3" s="1"/>
  <c r="P185" i="3" a="1"/>
  <c r="P185" i="3" s="1"/>
  <c r="V86" i="3" a="1"/>
  <c r="V86" i="3" s="1"/>
  <c r="V336" i="3" a="1"/>
  <c r="V336" i="3" s="1"/>
  <c r="T336" i="3" a="1"/>
  <c r="T336" i="3" s="1"/>
  <c r="X105" i="3" a="1"/>
  <c r="X105" i="3" s="1"/>
  <c r="X207" i="3" a="1"/>
  <c r="X207" i="3" s="1"/>
  <c r="T236" i="3" a="1"/>
  <c r="T236" i="3" s="1"/>
  <c r="T343" i="3" a="1"/>
  <c r="T343" i="3" s="1"/>
  <c r="Z207" i="3" a="1"/>
  <c r="Z207" i="3" s="1"/>
  <c r="T196" i="3" a="1"/>
  <c r="T196" i="3" s="1"/>
  <c r="R207" i="3" a="1"/>
  <c r="R207" i="3" s="1"/>
  <c r="N336" i="3" a="1"/>
  <c r="N336" i="3" s="1"/>
  <c r="N130" i="3" a="1"/>
  <c r="N130" i="3" s="1"/>
  <c r="Z116" i="3" a="1"/>
  <c r="Z116" i="3" s="1"/>
  <c r="T86" i="3" a="1"/>
  <c r="T86" i="3" s="1"/>
  <c r="R269" i="3" a="1"/>
  <c r="R269" i="3" s="1"/>
  <c r="N54" i="3" a="1"/>
  <c r="N54" i="3" s="1"/>
  <c r="V269" i="3" a="1"/>
  <c r="V269" i="3" s="1"/>
  <c r="X294" i="3" a="1"/>
  <c r="X294" i="3" s="1"/>
  <c r="Z213" i="3" a="1"/>
  <c r="Z213" i="3" s="1"/>
  <c r="T269" i="3" a="1"/>
  <c r="T269" i="3" s="1"/>
  <c r="V54" i="3" a="1"/>
  <c r="V54" i="3" s="1"/>
  <c r="P302" i="3" a="1"/>
  <c r="P302" i="3" s="1"/>
  <c r="P362" i="3" a="1"/>
  <c r="P362" i="3" s="1"/>
  <c r="T185" i="3" a="1"/>
  <c r="T185" i="3" s="1"/>
  <c r="V97" i="3" a="1"/>
  <c r="V97" i="3" s="1"/>
  <c r="P343" i="3" a="1"/>
  <c r="P343" i="3" s="1"/>
  <c r="X302" i="3" a="1"/>
  <c r="X302" i="3" s="1"/>
  <c r="T153" i="3" a="1"/>
  <c r="T153" i="3" s="1"/>
  <c r="R196" i="3" a="1"/>
  <c r="R196" i="3" s="1"/>
  <c r="P116" i="3" a="1"/>
  <c r="P116" i="3" s="1"/>
  <c r="N43" i="3" a="1"/>
  <c r="N43" i="3" s="1"/>
  <c r="N185" i="3" a="1"/>
  <c r="N185" i="3" s="1"/>
  <c r="Z43" i="3" a="1"/>
  <c r="Z43" i="3" s="1"/>
  <c r="Z221" i="3" a="1"/>
  <c r="Z221" i="3" s="1"/>
  <c r="X236" i="3" a="1"/>
  <c r="X236" i="3" s="1"/>
  <c r="Z86" i="3" a="1"/>
  <c r="Z86" i="3" s="1"/>
  <c r="X116" i="3" a="1"/>
  <c r="X116" i="3" s="1"/>
  <c r="V122" i="3" a="1"/>
  <c r="V122" i="3" s="1"/>
  <c r="V236" i="3" a="1"/>
  <c r="V236" i="3" s="1"/>
  <c r="V43" i="3" a="1"/>
  <c r="V43" i="3" s="1"/>
  <c r="N86" i="3" a="1"/>
  <c r="N86" i="3" s="1"/>
  <c r="N213" i="3" a="1"/>
  <c r="N213" i="3" s="1"/>
  <c r="P122" i="3" a="1"/>
  <c r="P122" i="3" s="1"/>
  <c r="V130" i="3" a="1"/>
  <c r="V130" i="3" s="1"/>
  <c r="Z336" i="3" a="1"/>
  <c r="Z336" i="3" s="1"/>
  <c r="X43" i="3" a="1"/>
  <c r="X43" i="3" s="1"/>
  <c r="P269" i="3" a="1"/>
  <c r="P269" i="3" s="1"/>
  <c r="V105" i="3" a="1"/>
  <c r="V105" i="3" s="1"/>
  <c r="R65" i="3" a="1"/>
  <c r="R65" i="3" s="1"/>
  <c r="P171" i="3" a="1"/>
  <c r="P171" i="3" s="1"/>
  <c r="V196" i="3" a="1"/>
  <c r="V196" i="3" s="1"/>
  <c r="P130" i="3" a="1"/>
  <c r="P130" i="3" s="1"/>
  <c r="X185" i="3" a="1"/>
  <c r="X185" i="3" s="1"/>
  <c r="N269" i="3" a="1"/>
  <c r="N269" i="3" s="1"/>
  <c r="Z315" i="3" a="1"/>
  <c r="Z315" i="3" s="1"/>
  <c r="Z269" i="3" a="1"/>
  <c r="Z269" i="3" s="1"/>
  <c r="Z343" i="3" a="1"/>
  <c r="Z343" i="3" s="1"/>
  <c r="V221" i="3" a="1"/>
  <c r="V221" i="3" s="1"/>
  <c r="R86" i="3" a="1"/>
  <c r="R86" i="3" s="1"/>
  <c r="P336" i="3" a="1"/>
  <c r="P336" i="3" s="1"/>
  <c r="V343" i="3" a="1"/>
  <c r="V343" i="3" s="1"/>
  <c r="T302" i="3" a="1"/>
  <c r="T302" i="3" s="1"/>
  <c r="T97" i="3" a="1"/>
  <c r="T97" i="3" s="1"/>
  <c r="P294" i="3" a="1"/>
  <c r="P294" i="3" s="1"/>
  <c r="N97" i="3" a="1"/>
  <c r="N97" i="3" s="1"/>
  <c r="P236" i="3" a="1"/>
  <c r="P236" i="3" s="1"/>
  <c r="T294" i="3" a="1"/>
  <c r="T294" i="3" s="1"/>
  <c r="N236" i="3" a="1"/>
  <c r="N236" i="3" s="1"/>
  <c r="N116" i="3" a="1"/>
  <c r="N116" i="3" s="1"/>
  <c r="T213" i="3" a="1"/>
  <c r="T213" i="3" s="1"/>
  <c r="X221" i="3" a="1"/>
  <c r="X221" i="3" s="1"/>
  <c r="Z153" i="3" a="1"/>
  <c r="Z153" i="3" s="1"/>
  <c r="N315" i="3" a="1"/>
  <c r="N315" i="3" s="1"/>
  <c r="R221" i="3" a="1"/>
  <c r="R221" i="3" s="1"/>
  <c r="R97" i="3" a="1"/>
  <c r="R97" i="3" s="1"/>
  <c r="R302" i="3" a="1"/>
  <c r="R302" i="3" s="1"/>
  <c r="X65" i="3" a="1"/>
  <c r="X65" i="3" s="1"/>
  <c r="R336" i="3" a="1"/>
  <c r="R336" i="3" s="1"/>
  <c r="N243" i="3" a="1"/>
  <c r="N243" i="3" s="1"/>
  <c r="N342" i="3" a="1"/>
  <c r="N342" i="3" s="1"/>
  <c r="Z129" i="3" a="1"/>
  <c r="Z129" i="3" s="1"/>
  <c r="Z330" i="3" a="1"/>
  <c r="Z330" i="3" s="1"/>
  <c r="R343" i="3" a="1"/>
  <c r="R343" i="3" s="1"/>
  <c r="V294" i="3" a="1"/>
  <c r="V294" i="3" s="1"/>
  <c r="X97" i="3" a="1"/>
  <c r="X97" i="3" s="1"/>
  <c r="P213" i="3" a="1"/>
  <c r="P213" i="3" s="1"/>
  <c r="N105" i="3" a="1"/>
  <c r="N105" i="3" s="1"/>
  <c r="V116" i="3" a="1"/>
  <c r="V116" i="3" s="1"/>
  <c r="Z236" i="3" a="1"/>
  <c r="Z236" i="3" s="1"/>
  <c r="Z362" i="3" a="1"/>
  <c r="Z362" i="3" s="1"/>
  <c r="N207" i="3" a="1"/>
  <c r="N207" i="3" s="1"/>
  <c r="N362" i="3" a="1"/>
  <c r="N362" i="3" s="1"/>
  <c r="N294" i="3" a="1"/>
  <c r="N294" i="3" s="1"/>
  <c r="N221" i="3" a="1"/>
  <c r="N221" i="3" s="1"/>
  <c r="Z97" i="3" a="1"/>
  <c r="Z97" i="3" s="1"/>
  <c r="V213" i="3" a="1"/>
  <c r="V213" i="3" s="1"/>
  <c r="T122" i="3" a="1"/>
  <c r="T122" i="3" s="1"/>
  <c r="N343" i="3" a="1"/>
  <c r="N343" i="3" s="1"/>
  <c r="R171" i="3" a="1"/>
  <c r="R171" i="3" s="1"/>
  <c r="R213" i="3" a="1"/>
  <c r="R213" i="3" s="1"/>
  <c r="Z122" i="3" a="1"/>
  <c r="Z122" i="3" s="1"/>
  <c r="V171" i="3" a="1"/>
  <c r="V171" i="3" s="1"/>
  <c r="P105" i="3" a="1"/>
  <c r="P105" i="3" s="1"/>
  <c r="X315" i="3" a="1"/>
  <c r="X315" i="3" s="1"/>
  <c r="X196" i="3" a="1"/>
  <c r="X196" i="3" s="1"/>
  <c r="Z65" i="3" a="1"/>
  <c r="Z65" i="3" s="1"/>
  <c r="P43" i="3" a="1"/>
  <c r="P43" i="3" s="1"/>
  <c r="X269" i="3" a="1"/>
  <c r="X269" i="3" s="1"/>
  <c r="P196" i="3" a="1"/>
  <c r="P196" i="3" s="1"/>
  <c r="R130" i="3" a="1"/>
  <c r="R130" i="3" s="1"/>
  <c r="Z196" i="3" a="1"/>
  <c r="Z196" i="3" s="1"/>
  <c r="N153" i="3" a="1"/>
  <c r="N153" i="3" s="1"/>
  <c r="T130" i="3" a="1"/>
  <c r="T130" i="3" s="1"/>
  <c r="X343" i="3" a="1"/>
  <c r="X343" i="3" s="1"/>
  <c r="Z302" i="3" a="1"/>
  <c r="Z302" i="3" s="1"/>
  <c r="X66" i="3" a="1"/>
  <c r="X66" i="3" s="1"/>
  <c r="X106" i="3" a="1"/>
  <c r="X106" i="3" s="1"/>
  <c r="V186" i="3" a="1"/>
  <c r="V186" i="3" s="1"/>
  <c r="X186" i="3" a="1"/>
  <c r="X186" i="3" s="1"/>
  <c r="X270" i="3" a="1"/>
  <c r="X270" i="3" s="1"/>
  <c r="V197" i="3" a="1"/>
  <c r="V197" i="3" s="1"/>
  <c r="P237" i="3" a="1"/>
  <c r="P237" i="3" s="1"/>
  <c r="X154" i="3" a="1"/>
  <c r="X154" i="3" s="1"/>
  <c r="R362" i="3" a="1"/>
  <c r="R362" i="3" s="1"/>
  <c r="T123" i="3" a="1"/>
  <c r="T123" i="3" s="1"/>
  <c r="R66" i="3" a="1"/>
  <c r="R66" i="3" s="1"/>
  <c r="Z303" i="3" a="1"/>
  <c r="Z303" i="3" s="1"/>
  <c r="T344" i="3" a="1"/>
  <c r="T344" i="3" s="1"/>
  <c r="R186" i="3" a="1"/>
  <c r="R186" i="3" s="1"/>
  <c r="X344" i="3" a="1"/>
  <c r="X344" i="3" s="1"/>
  <c r="Z105" i="3" a="1"/>
  <c r="Z105" i="3" s="1"/>
  <c r="N197" i="3" a="1"/>
  <c r="N197" i="3" s="1"/>
  <c r="P87" i="3" a="1"/>
  <c r="P87" i="3" s="1"/>
  <c r="X316" i="3" a="1"/>
  <c r="X316" i="3" s="1"/>
  <c r="T87" i="3" a="1"/>
  <c r="T87" i="3" s="1"/>
  <c r="Z66" i="3" a="1"/>
  <c r="Z66" i="3" s="1"/>
  <c r="R237" i="3" a="1"/>
  <c r="R237" i="3" s="1"/>
  <c r="T214" i="3" a="1"/>
  <c r="T214" i="3" s="1"/>
  <c r="R98" i="3" a="1"/>
  <c r="R98" i="3" s="1"/>
  <c r="Z222" i="3" a="1"/>
  <c r="Z222" i="3" s="1"/>
  <c r="V214" i="3" a="1"/>
  <c r="V214" i="3" s="1"/>
  <c r="Z337" i="3" a="1"/>
  <c r="Z337" i="3" s="1"/>
  <c r="N344" i="3" a="1"/>
  <c r="N344" i="3" s="1"/>
  <c r="R123" i="3" a="1"/>
  <c r="R123" i="3" s="1"/>
  <c r="V66" i="3" a="1"/>
  <c r="V66" i="3" s="1"/>
  <c r="X123" i="3" a="1"/>
  <c r="X123" i="3" s="1"/>
  <c r="P344" i="3" a="1"/>
  <c r="P344" i="3" s="1"/>
  <c r="Z106" i="3" a="1"/>
  <c r="Z106" i="3" s="1"/>
  <c r="X55" i="3" a="1"/>
  <c r="X55" i="3" s="1"/>
  <c r="N270" i="3" a="1"/>
  <c r="N270" i="3" s="1"/>
  <c r="R172" i="3" a="1"/>
  <c r="R172" i="3" s="1"/>
  <c r="R214" i="3" a="1"/>
  <c r="R214" i="3" s="1"/>
  <c r="Z316" i="3" a="1"/>
  <c r="Z316" i="3" s="1"/>
  <c r="P65" i="3" a="1"/>
  <c r="P65" i="3" s="1"/>
  <c r="Z270" i="3" a="1"/>
  <c r="Z270" i="3" s="1"/>
  <c r="R295" i="3" a="1"/>
  <c r="R295" i="3" s="1"/>
  <c r="T362" i="3" a="1"/>
  <c r="T362" i="3" s="1"/>
  <c r="T303" i="3" a="1"/>
  <c r="T303" i="3" s="1"/>
  <c r="N337" i="3" a="1"/>
  <c r="N337" i="3" s="1"/>
  <c r="P106" i="3" a="1"/>
  <c r="P106" i="3" s="1"/>
  <c r="Z44" i="3" a="1"/>
  <c r="Z44" i="3" s="1"/>
  <c r="V98" i="3" a="1"/>
  <c r="V98" i="3" s="1"/>
  <c r="P55" i="3" a="1"/>
  <c r="P55" i="3" s="1"/>
  <c r="R55" i="3" a="1"/>
  <c r="R55" i="3" s="1"/>
  <c r="Z98" i="3" a="1"/>
  <c r="Z98" i="3" s="1"/>
  <c r="X172" i="3" a="1"/>
  <c r="X172" i="3" s="1"/>
  <c r="N237" i="3" a="1"/>
  <c r="N237" i="3" s="1"/>
  <c r="V337" i="3" a="1"/>
  <c r="V337" i="3" s="1"/>
  <c r="N303" i="3" a="1"/>
  <c r="N303" i="3" s="1"/>
  <c r="V303" i="3" a="1"/>
  <c r="V303" i="3" s="1"/>
  <c r="T295" i="3" a="1"/>
  <c r="T295" i="3" s="1"/>
  <c r="R303" i="3" a="1"/>
  <c r="R303" i="3" s="1"/>
  <c r="R316" i="3" a="1"/>
  <c r="R316" i="3" s="1"/>
  <c r="P337" i="3" a="1"/>
  <c r="P337" i="3" s="1"/>
  <c r="R131" i="3" a="1"/>
  <c r="R131" i="3" s="1"/>
  <c r="V172" i="3" a="1"/>
  <c r="V172" i="3" s="1"/>
  <c r="N214" i="3" a="1"/>
  <c r="N214" i="3" s="1"/>
  <c r="N186" i="3" a="1"/>
  <c r="N186" i="3" s="1"/>
  <c r="R222" i="3" a="1"/>
  <c r="R222" i="3" s="1"/>
  <c r="V55" i="3" a="1"/>
  <c r="V55" i="3" s="1"/>
  <c r="V106" i="3" a="1"/>
  <c r="V106" i="3" s="1"/>
  <c r="N172" i="3" a="1"/>
  <c r="N172" i="3" s="1"/>
  <c r="P295" i="3" a="1"/>
  <c r="P295" i="3" s="1"/>
  <c r="R197" i="3" a="1"/>
  <c r="R197" i="3" s="1"/>
  <c r="T44" i="3" a="1"/>
  <c r="T44" i="3" s="1"/>
  <c r="V131" i="3" a="1"/>
  <c r="V131" i="3" s="1"/>
  <c r="V222" i="3" a="1"/>
  <c r="V222" i="3" s="1"/>
  <c r="X363" i="3" a="1"/>
  <c r="X363" i="3" s="1"/>
  <c r="Z154" i="3" a="1"/>
  <c r="Z154" i="3" s="1"/>
  <c r="N123" i="3" a="1"/>
  <c r="N123" i="3" s="1"/>
  <c r="P363" i="3" a="1"/>
  <c r="P363" i="3" s="1"/>
  <c r="N66" i="3" a="1"/>
  <c r="N66" i="3" s="1"/>
  <c r="R344" i="3" a="1"/>
  <c r="R344" i="3" s="1"/>
  <c r="T363" i="3" a="1"/>
  <c r="T363" i="3" s="1"/>
  <c r="R337" i="3" a="1"/>
  <c r="R337" i="3" s="1"/>
  <c r="Z197" i="3" a="1"/>
  <c r="Z197" i="3" s="1"/>
  <c r="X197" i="3" a="1"/>
  <c r="X197" i="3" s="1"/>
  <c r="P54" i="3" a="1"/>
  <c r="P54" i="3" s="1"/>
  <c r="T106" i="3" a="1"/>
  <c r="T106" i="3" s="1"/>
  <c r="T197" i="3" a="1"/>
  <c r="T197" i="3" s="1"/>
  <c r="Z237" i="3" a="1"/>
  <c r="Z237" i="3" s="1"/>
  <c r="P154" i="3" a="1"/>
  <c r="P154" i="3" s="1"/>
  <c r="P303" i="3" a="1"/>
  <c r="P303" i="3" s="1"/>
  <c r="V295" i="3" a="1"/>
  <c r="V295" i="3" s="1"/>
  <c r="P214" i="3" a="1"/>
  <c r="P214" i="3" s="1"/>
  <c r="X214" i="3" a="1"/>
  <c r="X214" i="3" s="1"/>
  <c r="X295" i="3" a="1"/>
  <c r="X295" i="3" s="1"/>
  <c r="T55" i="3" a="1"/>
  <c r="T55" i="3" s="1"/>
  <c r="X337" i="3" a="1"/>
  <c r="X337" i="3" s="1"/>
  <c r="V316" i="3" a="1"/>
  <c r="V316" i="3" s="1"/>
  <c r="Z55" i="3" a="1"/>
  <c r="Z55" i="3" s="1"/>
  <c r="T186" i="3" a="1"/>
  <c r="T186" i="3" s="1"/>
  <c r="T172" i="3" a="1"/>
  <c r="T172" i="3" s="1"/>
  <c r="R270" i="3" a="1"/>
  <c r="R270" i="3" s="1"/>
  <c r="V302" i="3" a="1"/>
  <c r="V302" i="3" s="1"/>
  <c r="P66" i="3" a="1"/>
  <c r="P66" i="3" s="1"/>
  <c r="R87" i="3" a="1"/>
  <c r="R87" i="3" s="1"/>
  <c r="N154" i="3" a="1"/>
  <c r="N154" i="3" s="1"/>
  <c r="N363" i="3" a="1"/>
  <c r="N363" i="3" s="1"/>
  <c r="N55" i="3" a="1"/>
  <c r="N55" i="3" s="1"/>
  <c r="V154" i="3" a="1"/>
  <c r="V154" i="3" s="1"/>
  <c r="Z186" i="3" a="1"/>
  <c r="Z186" i="3" s="1"/>
  <c r="T66" i="3" a="1"/>
  <c r="T66" i="3" s="1"/>
  <c r="N87" i="3" a="1"/>
  <c r="N87" i="3" s="1"/>
  <c r="P98" i="3" a="1"/>
  <c r="P98" i="3" s="1"/>
  <c r="Z172" i="3" a="1"/>
  <c r="Z172" i="3" s="1"/>
  <c r="X131" i="3" a="1"/>
  <c r="X131" i="3" s="1"/>
  <c r="N222" i="3" a="1"/>
  <c r="N222" i="3" s="1"/>
  <c r="R44" i="3" a="1"/>
  <c r="R44" i="3" s="1"/>
  <c r="T222" i="3" a="1"/>
  <c r="T222" i="3" s="1"/>
  <c r="P197" i="3" a="1"/>
  <c r="P197" i="3" s="1"/>
  <c r="P316" i="3" a="1"/>
  <c r="P316" i="3" s="1"/>
  <c r="X222" i="3" a="1"/>
  <c r="X222" i="3" s="1"/>
  <c r="V270" i="3" a="1"/>
  <c r="V270" i="3" s="1"/>
  <c r="P172" i="3" a="1"/>
  <c r="P172" i="3" s="1"/>
  <c r="Z123" i="3" a="1"/>
  <c r="Z123" i="3" s="1"/>
  <c r="X87" i="3" a="1"/>
  <c r="X87" i="3" s="1"/>
  <c r="T316" i="3" a="1"/>
  <c r="T316" i="3" s="1"/>
  <c r="R363" i="3" a="1"/>
  <c r="R363" i="3" s="1"/>
  <c r="P270" i="3" a="1"/>
  <c r="P270" i="3" s="1"/>
  <c r="N106" i="3" a="1"/>
  <c r="N106" i="3" s="1"/>
  <c r="X303" i="3" a="1"/>
  <c r="X303" i="3" s="1"/>
  <c r="Z214" i="3" a="1"/>
  <c r="Z214" i="3" s="1"/>
  <c r="R106" i="3" a="1"/>
  <c r="R106" i="3" s="1"/>
  <c r="X98" i="3" a="1"/>
  <c r="X98" i="3" s="1"/>
  <c r="T237" i="3" a="1"/>
  <c r="T237" i="3" s="1"/>
  <c r="V344" i="3" a="1"/>
  <c r="V344" i="3" s="1"/>
  <c r="N316" i="3" a="1"/>
  <c r="N316" i="3" s="1"/>
  <c r="T337" i="3" a="1"/>
  <c r="T337" i="3" s="1"/>
  <c r="Z131" i="3" a="1"/>
  <c r="Z131" i="3" s="1"/>
  <c r="N295" i="3" a="1"/>
  <c r="N295" i="3" s="1"/>
  <c r="P131" i="3" a="1"/>
  <c r="P131" i="3" s="1"/>
  <c r="V237" i="3" a="1"/>
  <c r="V237" i="3" s="1"/>
  <c r="N44" i="3" a="1"/>
  <c r="N44" i="3" s="1"/>
  <c r="V123" i="3" a="1"/>
  <c r="V123" i="3" s="1"/>
  <c r="N131" i="3" a="1"/>
  <c r="N131" i="3" s="1"/>
  <c r="P186" i="3" a="1"/>
  <c r="P186" i="3" s="1"/>
  <c r="P44" i="3" a="1"/>
  <c r="P44" i="3" s="1"/>
  <c r="R154" i="3" a="1"/>
  <c r="R154" i="3" s="1"/>
  <c r="T98" i="3" a="1"/>
  <c r="T98" i="3" s="1"/>
  <c r="V363" i="3" a="1"/>
  <c r="V363" i="3" s="1"/>
  <c r="V87" i="3" a="1"/>
  <c r="V87" i="3" s="1"/>
  <c r="T270" i="3" a="1"/>
  <c r="T270" i="3" s="1"/>
  <c r="Z363" i="3" a="1"/>
  <c r="Z363" i="3" s="1"/>
  <c r="Z295" i="3" a="1"/>
  <c r="Z295" i="3" s="1"/>
  <c r="Z87" i="3" a="1"/>
  <c r="Z87" i="3" s="1"/>
  <c r="T131" i="3" a="1"/>
  <c r="T131" i="3" s="1"/>
  <c r="X44" i="3" a="1"/>
  <c r="X44" i="3" s="1"/>
  <c r="N98" i="3" a="1"/>
  <c r="N98" i="3" s="1"/>
  <c r="R364" i="3" a="1"/>
  <c r="R364" i="3" s="1"/>
  <c r="X107" i="3" a="1"/>
  <c r="X107" i="3" s="1"/>
  <c r="R238" i="3" a="1"/>
  <c r="R238" i="3" s="1"/>
  <c r="T364" i="3" a="1"/>
  <c r="T364" i="3" s="1"/>
  <c r="Z215" i="3" a="1"/>
  <c r="Z215" i="3" s="1"/>
  <c r="N317" i="3" a="1"/>
  <c r="N317" i="3" s="1"/>
  <c r="V173" i="3" a="1"/>
  <c r="V173" i="3" s="1"/>
  <c r="T56" i="3" a="1"/>
  <c r="T56" i="3" s="1"/>
  <c r="Z56" i="3" a="1"/>
  <c r="Z56" i="3" s="1"/>
  <c r="X215" i="3" a="1"/>
  <c r="X215" i="3" s="1"/>
  <c r="V304" i="3" a="1"/>
  <c r="V304" i="3" s="1"/>
  <c r="V238" i="3" a="1"/>
  <c r="V238" i="3" s="1"/>
  <c r="P345" i="3" a="1"/>
  <c r="P345" i="3" s="1"/>
  <c r="Z364" i="3" a="1"/>
  <c r="Z364" i="3" s="1"/>
  <c r="Z345" i="3" a="1"/>
  <c r="Z345" i="3" s="1"/>
  <c r="R215" i="3" a="1"/>
  <c r="R215" i="3" s="1"/>
  <c r="R223" i="3" a="1"/>
  <c r="R223" i="3" s="1"/>
  <c r="R107" i="3" a="1"/>
  <c r="R107" i="3" s="1"/>
  <c r="P56" i="3" a="1"/>
  <c r="P56" i="3" s="1"/>
  <c r="P123" i="3" a="1"/>
  <c r="P123" i="3" s="1"/>
  <c r="Z238" i="3" a="1"/>
  <c r="Z238" i="3" s="1"/>
  <c r="R132" i="3" a="1"/>
  <c r="R132" i="3" s="1"/>
  <c r="Z344" i="3" a="1"/>
  <c r="Z344" i="3" s="1"/>
  <c r="N215" i="3" a="1"/>
  <c r="N215" i="3" s="1"/>
  <c r="R155" i="3" a="1"/>
  <c r="R155" i="3" s="1"/>
  <c r="N56" i="3" a="1"/>
  <c r="N56" i="3" s="1"/>
  <c r="V56" i="3" a="1"/>
  <c r="V56" i="3" s="1"/>
  <c r="N132" i="3" a="1"/>
  <c r="N132" i="3" s="1"/>
  <c r="P317" i="3" a="1"/>
  <c r="P317" i="3" s="1"/>
  <c r="T223" i="3" a="1"/>
  <c r="T223" i="3" s="1"/>
  <c r="X345" i="3" a="1"/>
  <c r="X345" i="3" s="1"/>
  <c r="Z304" i="3" a="1"/>
  <c r="Z304" i="3" s="1"/>
  <c r="X304" i="3" a="1"/>
  <c r="X304" i="3" s="1"/>
  <c r="V155" i="3" a="1"/>
  <c r="V155" i="3" s="1"/>
  <c r="N155" i="3" a="1"/>
  <c r="N155" i="3" s="1"/>
  <c r="V296" i="3" a="1"/>
  <c r="V296" i="3" s="1"/>
  <c r="N223" i="3" a="1"/>
  <c r="N223" i="3" s="1"/>
  <c r="V107" i="3" a="1"/>
  <c r="V107" i="3" s="1"/>
  <c r="T198" i="3" a="1"/>
  <c r="T198" i="3" s="1"/>
  <c r="T317" i="3" a="1"/>
  <c r="T317" i="3" s="1"/>
  <c r="R296" i="3" a="1"/>
  <c r="R296" i="3" s="1"/>
  <c r="X173" i="3" a="1"/>
  <c r="X173" i="3" s="1"/>
  <c r="T155" i="3" a="1"/>
  <c r="T155" i="3" s="1"/>
  <c r="N107" i="3" a="1"/>
  <c r="N107" i="3" s="1"/>
  <c r="V364" i="3" a="1"/>
  <c r="V364" i="3" s="1"/>
  <c r="Z223" i="3" a="1"/>
  <c r="Z223" i="3" s="1"/>
  <c r="V132" i="3" a="1"/>
  <c r="V132" i="3" s="1"/>
  <c r="V215" i="3" a="1"/>
  <c r="V215" i="3" s="1"/>
  <c r="P222" i="3" a="1"/>
  <c r="P222" i="3" s="1"/>
  <c r="X296" i="3" a="1"/>
  <c r="X296" i="3" s="1"/>
  <c r="P215" i="3" a="1"/>
  <c r="P215" i="3" s="1"/>
  <c r="X198" i="3" a="1"/>
  <c r="X198" i="3" s="1"/>
  <c r="X237" i="3" a="1"/>
  <c r="X237" i="3" s="1"/>
  <c r="Z132" i="3" a="1"/>
  <c r="Z132" i="3" s="1"/>
  <c r="Z107" i="3" a="1"/>
  <c r="Z107" i="3" s="1"/>
  <c r="V345" i="3" a="1"/>
  <c r="V345" i="3" s="1"/>
  <c r="N296" i="3" a="1"/>
  <c r="N296" i="3" s="1"/>
  <c r="T238" i="3" a="1"/>
  <c r="T238" i="3" s="1"/>
  <c r="R56" i="3" a="1"/>
  <c r="R56" i="3" s="1"/>
  <c r="N345" i="3" a="1"/>
  <c r="N345" i="3" s="1"/>
  <c r="T296" i="3" a="1"/>
  <c r="T296" i="3" s="1"/>
  <c r="X56" i="3" a="1"/>
  <c r="X56" i="3" s="1"/>
  <c r="R317" i="3" a="1"/>
  <c r="R317" i="3" s="1"/>
  <c r="T369" i="3" a="1"/>
  <c r="T369" i="3" s="1"/>
  <c r="R345" i="3" a="1"/>
  <c r="R345" i="3" s="1"/>
  <c r="P296" i="3" a="1"/>
  <c r="P296" i="3" s="1"/>
  <c r="X223" i="3" a="1"/>
  <c r="X223" i="3" s="1"/>
  <c r="P223" i="3" a="1"/>
  <c r="P223" i="3" s="1"/>
  <c r="Z198" i="3" a="1"/>
  <c r="Z198" i="3" s="1"/>
  <c r="P155" i="3" a="1"/>
  <c r="P155" i="3" s="1"/>
  <c r="Z317" i="3" a="1"/>
  <c r="Z317" i="3" s="1"/>
  <c r="V317" i="3" a="1"/>
  <c r="V317" i="3" s="1"/>
  <c r="P107" i="3" a="1"/>
  <c r="P107" i="3" s="1"/>
  <c r="P173" i="3" a="1"/>
  <c r="P173" i="3" s="1"/>
  <c r="P198" i="3" a="1"/>
  <c r="P198" i="3" s="1"/>
  <c r="R198" i="3" a="1"/>
  <c r="R198" i="3" s="1"/>
  <c r="N173" i="3" a="1"/>
  <c r="N173" i="3" s="1"/>
  <c r="Z155" i="3" a="1"/>
  <c r="Z155" i="3" s="1"/>
  <c r="V223" i="3" a="1"/>
  <c r="V223" i="3" s="1"/>
  <c r="T215" i="3" a="1"/>
  <c r="T215" i="3" s="1"/>
  <c r="X155" i="3" a="1"/>
  <c r="X155" i="3" s="1"/>
  <c r="X132" i="3" a="1"/>
  <c r="X132" i="3" s="1"/>
  <c r="T132" i="3" a="1"/>
  <c r="T132" i="3" s="1"/>
  <c r="X238" i="3" a="1"/>
  <c r="X238" i="3" s="1"/>
  <c r="T345" i="3" a="1"/>
  <c r="T345" i="3" s="1"/>
  <c r="P238" i="3" a="1"/>
  <c r="P238" i="3" s="1"/>
  <c r="V44" i="3" a="1"/>
  <c r="V44" i="3" s="1"/>
  <c r="Z173" i="3" a="1"/>
  <c r="Z173" i="3" s="1"/>
  <c r="T173" i="3" a="1"/>
  <c r="T173" i="3" s="1"/>
  <c r="V198" i="3" a="1"/>
  <c r="V198" i="3" s="1"/>
  <c r="T154" i="3" a="1"/>
  <c r="T154" i="3" s="1"/>
  <c r="X317" i="3" a="1"/>
  <c r="X317" i="3" s="1"/>
  <c r="X364" i="3" a="1"/>
  <c r="X364" i="3" s="1"/>
  <c r="T304" i="3" a="1"/>
  <c r="T304" i="3" s="1"/>
  <c r="T107" i="3" a="1"/>
  <c r="T107" i="3" s="1"/>
  <c r="P304" i="3" a="1"/>
  <c r="P304" i="3" s="1"/>
  <c r="N238" i="3" a="1"/>
  <c r="N238" i="3" s="1"/>
  <c r="N198" i="3" a="1"/>
  <c r="N198" i="3" s="1"/>
  <c r="N304" i="3" a="1"/>
  <c r="N304" i="3" s="1"/>
  <c r="R173" i="3" a="1"/>
  <c r="R173" i="3" s="1"/>
  <c r="P364" i="3" a="1"/>
  <c r="P364" i="3" s="1"/>
  <c r="P132" i="3" a="1"/>
  <c r="P132" i="3" s="1"/>
  <c r="Z296" i="3" a="1"/>
  <c r="Z296" i="3" s="1"/>
  <c r="P360" i="3" a="1"/>
  <c r="P360" i="3" s="1"/>
  <c r="X278" i="3" a="1"/>
  <c r="X278" i="3" s="1"/>
  <c r="P339" i="3" a="1"/>
  <c r="P339" i="3" s="1"/>
  <c r="V73" i="3" a="1"/>
  <c r="V73" i="3" s="1"/>
  <c r="V312" i="3" a="1"/>
  <c r="V312" i="3" s="1"/>
  <c r="R251" i="3" a="1"/>
  <c r="R251" i="3" s="1"/>
  <c r="X230" i="3" a="1"/>
  <c r="X230" i="3" s="1"/>
  <c r="X341" i="3" a="1"/>
  <c r="X341" i="3" s="1"/>
  <c r="X275" i="3" a="1"/>
  <c r="X275" i="3" s="1"/>
  <c r="T112" i="3" a="1"/>
  <c r="T112" i="3" s="1"/>
  <c r="R167" i="3" a="1"/>
  <c r="R167" i="3" s="1"/>
  <c r="X309" i="3" a="1"/>
  <c r="X309" i="3" s="1"/>
  <c r="V8" i="3" a="1"/>
  <c r="V8" i="3" s="1"/>
  <c r="T291" i="3" a="1"/>
  <c r="T291" i="3" s="1"/>
  <c r="V9" i="3" a="1"/>
  <c r="V9" i="3" s="1"/>
  <c r="X359" i="3" a="1"/>
  <c r="X359" i="3" s="1"/>
  <c r="Z341" i="3" a="1"/>
  <c r="Z341" i="3" s="1"/>
  <c r="Z306" i="3" a="1"/>
  <c r="Z306" i="3" s="1"/>
  <c r="N12" i="3" a="1"/>
  <c r="N12" i="3" s="1"/>
  <c r="Z278" i="3" a="1"/>
  <c r="Z278" i="3" s="1"/>
  <c r="P59" i="3" a="1"/>
  <c r="P59" i="3" s="1"/>
  <c r="X149" i="3" a="1"/>
  <c r="X149" i="3" s="1"/>
  <c r="V127" i="3" a="1"/>
  <c r="V127" i="3" s="1"/>
  <c r="N205" i="3" a="1"/>
  <c r="N205" i="3" s="1"/>
  <c r="X125" i="3" a="1"/>
  <c r="X125" i="3" s="1"/>
  <c r="Z331" i="3" a="1"/>
  <c r="Z331" i="3" s="1"/>
  <c r="P194" i="3" a="1"/>
  <c r="P194" i="3" s="1"/>
  <c r="X267" i="3" a="1"/>
  <c r="X267" i="3" s="1"/>
  <c r="V108" i="3" a="1"/>
  <c r="V108" i="3" s="1"/>
  <c r="P11" i="3" a="1"/>
  <c r="P11" i="3" s="1"/>
  <c r="R34" i="3" a="1"/>
  <c r="R34" i="3" s="1"/>
  <c r="R312" i="3" a="1"/>
  <c r="R312" i="3" s="1"/>
  <c r="X150" i="3" a="1"/>
  <c r="X150" i="3" s="1"/>
  <c r="P305" i="3" a="1"/>
  <c r="P305" i="3" s="1"/>
  <c r="N30" i="3" a="1"/>
  <c r="N30" i="3" s="1"/>
  <c r="Z286" i="3" a="1"/>
  <c r="Z286" i="3" s="1"/>
  <c r="R102" i="3" a="1"/>
  <c r="R102" i="3" s="1"/>
  <c r="R151" i="3" a="1"/>
  <c r="R151" i="3" s="1"/>
  <c r="R273" i="3" a="1"/>
  <c r="R273" i="3" s="1"/>
  <c r="V110" i="3" a="1"/>
  <c r="V110" i="3" s="1"/>
  <c r="P22" i="3" a="1"/>
  <c r="P22" i="3" s="1"/>
  <c r="N25" i="3" a="1"/>
  <c r="N25" i="3" s="1"/>
  <c r="Z266" i="3" a="1"/>
  <c r="Z266" i="3" s="1"/>
  <c r="N156" i="3" a="1"/>
  <c r="N156" i="3" s="1"/>
  <c r="T257" i="3" a="1"/>
  <c r="T257" i="3" s="1"/>
  <c r="Z328" i="3" a="1"/>
  <c r="Z328" i="3" s="1"/>
  <c r="N69" i="3" a="1"/>
  <c r="N69" i="3" s="1"/>
  <c r="P228" i="3" a="1"/>
  <c r="P228" i="3" s="1"/>
  <c r="V11" i="3" a="1"/>
  <c r="V11" i="3" s="1"/>
  <c r="V50" i="3" a="1"/>
  <c r="V50" i="3" s="1"/>
  <c r="N312" i="3" a="1"/>
  <c r="N312" i="3" s="1"/>
  <c r="T271" i="3" a="1"/>
  <c r="T271" i="3" s="1"/>
  <c r="P188" i="3" a="1"/>
  <c r="P188" i="3" s="1"/>
  <c r="P16" i="3" a="1"/>
  <c r="P16" i="3" s="1"/>
  <c r="T150" i="3" a="1"/>
  <c r="T150" i="3" s="1"/>
  <c r="V288" i="3" a="1"/>
  <c r="V288" i="3" s="1"/>
  <c r="X273" i="3" a="1"/>
  <c r="X273" i="3" s="1"/>
  <c r="Z103" i="3" a="1"/>
  <c r="Z103" i="3" s="1"/>
  <c r="P181" i="3" a="1"/>
  <c r="P181" i="3" s="1"/>
  <c r="P68" i="3" a="1"/>
  <c r="P68" i="3" s="1"/>
  <c r="T332" i="3" a="1"/>
  <c r="T332" i="3" s="1"/>
  <c r="V281" i="3" a="1"/>
  <c r="V281" i="3" s="1"/>
  <c r="P359" i="3" a="1"/>
  <c r="P359" i="3" s="1"/>
  <c r="P83" i="3" a="1"/>
  <c r="P83" i="3" s="1"/>
  <c r="N99" i="3" a="1"/>
  <c r="N99" i="3" s="1"/>
  <c r="P13" i="3" a="1"/>
  <c r="P13" i="3" s="1"/>
  <c r="T260" i="3" a="1"/>
  <c r="T260" i="3" s="1"/>
  <c r="Z9" i="3" a="1"/>
  <c r="Z9" i="3" s="1"/>
  <c r="X151" i="3" a="1"/>
  <c r="X151" i="3" s="1"/>
  <c r="Z190" i="3" a="1"/>
  <c r="Z190" i="3" s="1"/>
  <c r="V208" i="3" a="1"/>
  <c r="V208" i="3" s="1"/>
  <c r="N149" i="3" a="1"/>
  <c r="N149" i="3" s="1"/>
  <c r="P327" i="3" a="1"/>
  <c r="P327" i="3" s="1"/>
  <c r="V27" i="3" a="1"/>
  <c r="V27" i="3" s="1"/>
  <c r="Z305" i="3" a="1"/>
  <c r="Z305" i="3" s="1"/>
  <c r="N73" i="3" a="1"/>
  <c r="N73" i="3" s="1"/>
  <c r="T167" i="3" a="1"/>
  <c r="T167" i="3" s="1"/>
  <c r="Z118" i="3" a="1"/>
  <c r="Z118" i="3" s="1"/>
  <c r="R245" i="3" a="1"/>
  <c r="R245" i="3" s="1"/>
  <c r="Z291" i="3" a="1"/>
  <c r="Z291" i="3" s="1"/>
  <c r="R168" i="3" a="1"/>
  <c r="R168" i="3" s="1"/>
  <c r="P255" i="3" a="1"/>
  <c r="P255" i="3" s="1"/>
  <c r="Z193" i="3" a="1"/>
  <c r="Z193" i="3" s="1"/>
  <c r="V99" i="3" a="1"/>
  <c r="V99" i="3" s="1"/>
  <c r="R231" i="3" a="1"/>
  <c r="R231" i="3" s="1"/>
  <c r="R211" i="3" a="1"/>
  <c r="R211" i="3" s="1"/>
  <c r="R233" i="3" a="1"/>
  <c r="R233" i="3" s="1"/>
  <c r="N334" i="3" a="1"/>
  <c r="N334" i="3" s="1"/>
  <c r="T3" i="3" a="1"/>
  <c r="T3" i="3" s="1"/>
  <c r="R338" i="3" a="1"/>
  <c r="R338" i="3" s="1"/>
  <c r="N22" i="3" a="1"/>
  <c r="N22" i="3" s="1"/>
  <c r="T120" i="3" a="1"/>
  <c r="T120" i="3" s="1"/>
  <c r="V199" i="3" a="1"/>
  <c r="V199" i="3" s="1"/>
  <c r="P14" i="3" a="1"/>
  <c r="P14" i="3" s="1"/>
  <c r="V339" i="3" a="1"/>
  <c r="V339" i="3" s="1"/>
  <c r="T259" i="3" a="1"/>
  <c r="T259" i="3" s="1"/>
  <c r="T318" i="3" a="1"/>
  <c r="T318" i="3" s="1"/>
  <c r="R36" i="3" a="1"/>
  <c r="R36" i="3" s="1"/>
  <c r="R80" i="3" a="1"/>
  <c r="R80" i="3" s="1"/>
  <c r="X48" i="3" a="1"/>
  <c r="X48" i="3" s="1"/>
  <c r="Z111" i="3" a="1"/>
  <c r="Z111" i="3" s="1"/>
  <c r="X83" i="3" a="1"/>
  <c r="X83" i="3" s="1"/>
  <c r="P101" i="3" a="1"/>
  <c r="P101" i="3" s="1"/>
  <c r="V57" i="3" a="1"/>
  <c r="V57" i="3" s="1"/>
  <c r="T264" i="3" a="1"/>
  <c r="T264" i="3" s="1"/>
  <c r="P145" i="3" a="1"/>
  <c r="P145" i="3" s="1"/>
  <c r="Z10" i="3" a="1"/>
  <c r="Z10" i="3" s="1"/>
  <c r="X119" i="3" a="1"/>
  <c r="X119" i="3" s="1"/>
  <c r="N90" i="3" a="1"/>
  <c r="N90" i="3" s="1"/>
  <c r="V10" i="3" a="1"/>
  <c r="V10" i="3" s="1"/>
  <c r="N23" i="3" a="1"/>
  <c r="N23" i="3" s="1"/>
  <c r="X245" i="3" a="1"/>
  <c r="X245" i="3" s="1"/>
  <c r="Z233" i="3" a="1"/>
  <c r="Z233" i="3" s="1"/>
  <c r="R244" i="3" a="1"/>
  <c r="R244" i="3" s="1"/>
  <c r="N300" i="3" a="1"/>
  <c r="N300" i="3" s="1"/>
  <c r="Z182" i="3" a="1"/>
  <c r="Z182" i="3" s="1"/>
  <c r="P338" i="3" a="1"/>
  <c r="P338" i="3" s="1"/>
  <c r="Z12" i="3" a="1"/>
  <c r="Z12" i="3" s="1"/>
  <c r="T32" i="3" a="1"/>
  <c r="T32" i="3" s="1"/>
  <c r="V203" i="3" a="1"/>
  <c r="V203" i="3" s="1"/>
  <c r="N113" i="3" a="1"/>
  <c r="N113" i="3" s="1"/>
  <c r="P224" i="3" a="1"/>
  <c r="P224" i="3" s="1"/>
  <c r="V77" i="3" a="1"/>
  <c r="V77" i="3" s="1"/>
  <c r="V144" i="3" a="1"/>
  <c r="V144" i="3" s="1"/>
  <c r="V46" i="3" a="1"/>
  <c r="V46" i="3" s="1"/>
  <c r="R18" i="3" a="1"/>
  <c r="R18" i="3" s="1"/>
  <c r="V211" i="3" a="1"/>
  <c r="V211" i="3" s="1"/>
  <c r="P367" i="3" a="1"/>
  <c r="P367" i="3" s="1"/>
  <c r="P15" i="3" a="1"/>
  <c r="P15" i="3" s="1"/>
  <c r="R261" i="3" a="1"/>
  <c r="R261" i="3" s="1"/>
  <c r="Z40" i="3" a="1"/>
  <c r="Z40" i="3" s="1"/>
  <c r="N208" i="3" a="1"/>
  <c r="N208" i="3" s="1"/>
  <c r="V168" i="3" a="1"/>
  <c r="V168" i="3" s="1"/>
  <c r="V359" i="3" a="1"/>
  <c r="V359" i="3" s="1"/>
  <c r="P150" i="3" a="1"/>
  <c r="P150" i="3" s="1"/>
  <c r="R17" i="3" a="1"/>
  <c r="R17" i="3" s="1"/>
  <c r="R285" i="3" a="1"/>
  <c r="R285" i="3" s="1"/>
  <c r="R8" i="3" a="1"/>
  <c r="R8" i="3" s="1"/>
  <c r="V83" i="3" a="1"/>
  <c r="V83" i="3" s="1"/>
  <c r="P48" i="3" a="1"/>
  <c r="P48" i="3" s="1"/>
  <c r="X306" i="3" a="1"/>
  <c r="X306" i="3" s="1"/>
  <c r="P92" i="3" a="1"/>
  <c r="P92" i="3" s="1"/>
  <c r="T358" i="3" a="1"/>
  <c r="T358" i="3" s="1"/>
  <c r="Z82" i="3" a="1"/>
  <c r="Z82" i="3" s="1"/>
  <c r="Z309" i="3" a="1"/>
  <c r="Z309" i="3" s="1"/>
  <c r="X58" i="3" a="1"/>
  <c r="X58" i="3" s="1"/>
  <c r="T133" i="3" a="1"/>
  <c r="T133" i="3" s="1"/>
  <c r="Z125" i="3" a="1"/>
  <c r="Z125" i="3" s="1"/>
  <c r="T8" i="3" a="1"/>
  <c r="T8" i="3" s="1"/>
  <c r="X33" i="3" a="1"/>
  <c r="X33" i="3" s="1"/>
  <c r="T287" i="3" a="1"/>
  <c r="T287" i="3" s="1"/>
  <c r="V298" i="3" a="1"/>
  <c r="V298" i="3" s="1"/>
  <c r="T217" i="3" a="1"/>
  <c r="T217" i="3" s="1"/>
  <c r="N100" i="3" a="1"/>
  <c r="N100" i="3" s="1"/>
  <c r="N359" i="3" a="1"/>
  <c r="N359" i="3" s="1"/>
  <c r="P326" i="3" a="1"/>
  <c r="P326" i="3" s="1"/>
  <c r="T79" i="3" a="1"/>
  <c r="T79" i="3" s="1"/>
  <c r="V291" i="3" a="1"/>
  <c r="V291" i="3" s="1"/>
  <c r="Z74" i="3" a="1"/>
  <c r="Z74" i="3" s="1"/>
  <c r="R77" i="3" a="1"/>
  <c r="R77" i="3" s="1"/>
  <c r="N67" i="3" a="1"/>
  <c r="N67" i="3" s="1"/>
  <c r="N29" i="3" a="1"/>
  <c r="N29" i="3" s="1"/>
  <c r="X334" i="3" a="1"/>
  <c r="X334" i="3" s="1"/>
  <c r="X18" i="3" a="1"/>
  <c r="X18" i="3" s="1"/>
  <c r="N229" i="3" a="1"/>
  <c r="N229" i="3" s="1"/>
  <c r="T37" i="3" a="1"/>
  <c r="T37" i="3" s="1"/>
  <c r="V231" i="3" a="1"/>
  <c r="V231" i="3" s="1"/>
  <c r="P25" i="3" a="1"/>
  <c r="P25" i="3" s="1"/>
  <c r="Z27" i="3" a="1"/>
  <c r="Z27" i="3" s="1"/>
  <c r="R224" i="3" a="1"/>
  <c r="R224" i="3" s="1"/>
  <c r="X183" i="3" a="1"/>
  <c r="X183" i="3" s="1"/>
  <c r="R192" i="3" a="1"/>
  <c r="R192" i="3" s="1"/>
  <c r="R58" i="3" a="1"/>
  <c r="R58" i="3" s="1"/>
  <c r="R277" i="3" a="1"/>
  <c r="R277" i="3" s="1"/>
  <c r="Z262" i="3" a="1"/>
  <c r="Z262" i="3" s="1"/>
  <c r="T88" i="3" a="1"/>
  <c r="T88" i="3" s="1"/>
  <c r="X328" i="3" a="1"/>
  <c r="X328" i="3" s="1"/>
  <c r="Z100" i="3" a="1"/>
  <c r="Z100" i="3" s="1"/>
  <c r="N112" i="3" a="1"/>
  <c r="N112" i="3" s="1"/>
  <c r="T251" i="3" a="1"/>
  <c r="T251" i="3" s="1"/>
  <c r="V128" i="3" a="1"/>
  <c r="V128" i="3" s="1"/>
  <c r="R310" i="3" a="1"/>
  <c r="R310" i="3" s="1"/>
  <c r="V313" i="3" a="1"/>
  <c r="V313" i="3" s="1"/>
  <c r="V150" i="3" a="1"/>
  <c r="V150" i="3" s="1"/>
  <c r="N92" i="3" a="1"/>
  <c r="N92" i="3" s="1"/>
  <c r="Z149" i="3" a="1"/>
  <c r="Z149" i="3" s="1"/>
  <c r="N20" i="3" a="1"/>
  <c r="N20" i="3" s="1"/>
  <c r="V78" i="3" a="1"/>
  <c r="V78" i="3" s="1"/>
  <c r="R133" i="3" a="1"/>
  <c r="R133" i="3" s="1"/>
  <c r="V7" i="3" a="1"/>
  <c r="V7" i="3" s="1"/>
  <c r="X27" i="3" a="1"/>
  <c r="X27" i="3" s="1"/>
  <c r="T281" i="3" a="1"/>
  <c r="T281" i="3" s="1"/>
  <c r="T233" i="3" a="1"/>
  <c r="T233" i="3" s="1"/>
  <c r="P18" i="3" a="1"/>
  <c r="P18" i="3" s="1"/>
  <c r="X188" i="3" a="1"/>
  <c r="X188" i="3" s="1"/>
  <c r="P70" i="3" a="1"/>
  <c r="P70" i="3" s="1"/>
  <c r="Z88" i="3" a="1"/>
  <c r="Z88" i="3" s="1"/>
  <c r="T290" i="3" a="1"/>
  <c r="T290" i="3" s="1"/>
  <c r="N89" i="3" a="1"/>
  <c r="N89" i="3" s="1"/>
  <c r="X276" i="3" a="1"/>
  <c r="X276" i="3" s="1"/>
  <c r="V282" i="3" a="1"/>
  <c r="V282" i="3" s="1"/>
  <c r="V328" i="3" a="1"/>
  <c r="V328" i="3" s="1"/>
  <c r="X247" i="3" a="1"/>
  <c r="X247" i="3" s="1"/>
  <c r="V94" i="3" a="1"/>
  <c r="V94" i="3" s="1"/>
  <c r="P190" i="3" a="1"/>
  <c r="P190" i="3" s="1"/>
  <c r="P72" i="3" a="1"/>
  <c r="P72" i="3" s="1"/>
  <c r="Z57" i="3" a="1"/>
  <c r="Z57" i="3" s="1"/>
  <c r="R267" i="3" a="1"/>
  <c r="R267" i="3" s="1"/>
  <c r="N9" i="3" a="1"/>
  <c r="N9" i="3" s="1"/>
  <c r="R247" i="3" a="1"/>
  <c r="R247" i="3" s="1"/>
  <c r="P282" i="3" a="1"/>
  <c r="P282" i="3" s="1"/>
  <c r="N318" i="3" a="1"/>
  <c r="N318" i="3" s="1"/>
  <c r="N2" i="3" a="1"/>
  <c r="N2" i="3" s="1"/>
  <c r="T182" i="3" a="1"/>
  <c r="T182" i="3" s="1"/>
  <c r="V371" i="3" a="1"/>
  <c r="V371" i="3" s="1"/>
  <c r="X35" i="3" a="1"/>
  <c r="X35" i="3" s="1"/>
  <c r="P258" i="3" a="1"/>
  <c r="P258" i="3" s="1"/>
  <c r="R210" i="3" a="1"/>
  <c r="R210" i="3" s="1"/>
  <c r="Z117" i="3" a="1"/>
  <c r="Z117" i="3" s="1"/>
  <c r="T283" i="3" a="1"/>
  <c r="T283" i="3" s="1"/>
  <c r="N230" i="3" a="1"/>
  <c r="N230" i="3" s="1"/>
  <c r="R57" i="3" a="1"/>
  <c r="R57" i="3" s="1"/>
  <c r="Z203" i="3" a="1"/>
  <c r="Z203" i="3" s="1"/>
  <c r="P24" i="3" a="1"/>
  <c r="P24" i="3" s="1"/>
  <c r="T277" i="3" a="1"/>
  <c r="T277" i="3" s="1"/>
  <c r="P3" i="3" a="1"/>
  <c r="P3" i="3" s="1"/>
  <c r="V248" i="3" a="1"/>
  <c r="V248" i="3" s="1"/>
  <c r="P102" i="3" a="1"/>
  <c r="P102" i="3" s="1"/>
  <c r="T72" i="3" a="1"/>
  <c r="T72" i="3" s="1"/>
  <c r="N111" i="3" a="1"/>
  <c r="N111" i="3" s="1"/>
  <c r="P58" i="3" a="1"/>
  <c r="P58" i="3" s="1"/>
  <c r="V100" i="3" a="1"/>
  <c r="V100" i="3" s="1"/>
  <c r="P290" i="3" a="1"/>
  <c r="P290" i="3" s="1"/>
  <c r="Z329" i="3" a="1"/>
  <c r="Z329" i="3" s="1"/>
  <c r="V257" i="3" a="1"/>
  <c r="V257" i="3" s="1"/>
  <c r="Z23" i="3" a="1"/>
  <c r="Z23" i="3" s="1"/>
  <c r="X15" i="3" a="1"/>
  <c r="X15" i="3" s="1"/>
  <c r="N210" i="3" a="1"/>
  <c r="N210" i="3" s="1"/>
  <c r="P234" i="3" a="1"/>
  <c r="P234" i="3" s="1"/>
  <c r="N305" i="3" a="1"/>
  <c r="N305" i="3" s="1"/>
  <c r="R148" i="3" a="1"/>
  <c r="R148" i="3" s="1"/>
  <c r="R331" i="3" a="1"/>
  <c r="R331" i="3" s="1"/>
  <c r="Z261" i="3" a="1"/>
  <c r="Z261" i="3" s="1"/>
  <c r="Z290" i="3" a="1"/>
  <c r="Z290" i="3" s="1"/>
  <c r="X277" i="3" a="1"/>
  <c r="X277" i="3" s="1"/>
  <c r="V51" i="3" a="1"/>
  <c r="V51" i="3" s="1"/>
  <c r="R146" i="3" a="1"/>
  <c r="R146" i="3" s="1"/>
  <c r="P23" i="3" a="1"/>
  <c r="P23" i="3" s="1"/>
  <c r="X11" i="3" a="1"/>
  <c r="X11" i="3" s="1"/>
  <c r="R346" i="3" a="1"/>
  <c r="R346" i="3" s="1"/>
  <c r="N117" i="3" a="1"/>
  <c r="N117" i="3" s="1"/>
  <c r="T117" i="3" a="1"/>
  <c r="T117" i="3" s="1"/>
  <c r="N278" i="3" a="1"/>
  <c r="N278" i="3" s="1"/>
  <c r="Z183" i="3" a="1"/>
  <c r="Z183" i="3" s="1"/>
  <c r="T99" i="3" a="1"/>
  <c r="T99" i="3" s="1"/>
  <c r="X50" i="3" a="1"/>
  <c r="X50" i="3" s="1"/>
  <c r="V25" i="3" a="1"/>
  <c r="V25" i="3" s="1"/>
  <c r="V90" i="3" a="1"/>
  <c r="V90" i="3" s="1"/>
  <c r="T211" i="3" a="1"/>
  <c r="T211" i="3" s="1"/>
  <c r="Z333" i="3" a="1"/>
  <c r="Z333" i="3" s="1"/>
  <c r="T203" i="3" a="1"/>
  <c r="T203" i="3" s="1"/>
  <c r="N79" i="3" a="1"/>
  <c r="N79" i="3" s="1"/>
  <c r="X124" i="3" a="1"/>
  <c r="X124" i="3" s="1"/>
  <c r="N4" i="3" a="1"/>
  <c r="N4" i="3" s="1"/>
  <c r="Z112" i="3" a="1"/>
  <c r="Z112" i="3" s="1"/>
  <c r="N146" i="3" a="1"/>
  <c r="N146" i="3" s="1"/>
  <c r="N74" i="3" a="1"/>
  <c r="N74" i="3" s="1"/>
  <c r="N93" i="3" a="1"/>
  <c r="N93" i="3" s="1"/>
  <c r="N188" i="3" a="1"/>
  <c r="N188" i="3" s="1"/>
  <c r="X133" i="3" a="1"/>
  <c r="X133" i="3" s="1"/>
  <c r="N273" i="3" a="1"/>
  <c r="N273" i="3" s="1"/>
  <c r="Z49" i="3" a="1"/>
  <c r="Z49" i="3" s="1"/>
  <c r="V189" i="3" a="1"/>
  <c r="V189" i="3" s="1"/>
  <c r="T83" i="3" a="1"/>
  <c r="T83" i="3" s="1"/>
  <c r="V5" i="3" a="1"/>
  <c r="V5" i="3" s="1"/>
  <c r="X25" i="3" a="1"/>
  <c r="X25" i="3" s="1"/>
  <c r="N368" i="3" a="1"/>
  <c r="N368" i="3" s="1"/>
  <c r="Z75" i="3" a="1"/>
  <c r="Z75" i="3" s="1"/>
  <c r="T262" i="3" a="1"/>
  <c r="T262" i="3" s="1"/>
  <c r="T360" i="3" a="1"/>
  <c r="T360" i="3" s="1"/>
  <c r="V39" i="3" a="1"/>
  <c r="V39" i="3" s="1"/>
  <c r="Z90" i="3" a="1"/>
  <c r="Z90" i="3" s="1"/>
  <c r="R329" i="3" a="1"/>
  <c r="R329" i="3" s="1"/>
  <c r="N148" i="3" a="1"/>
  <c r="N148" i="3" s="1"/>
  <c r="X216" i="3" a="1"/>
  <c r="X216" i="3" s="1"/>
  <c r="P183" i="3" a="1"/>
  <c r="P183" i="3" s="1"/>
  <c r="V82" i="3" a="1"/>
  <c r="V82" i="3" s="1"/>
  <c r="T101" i="3" a="1"/>
  <c r="T101" i="3" s="1"/>
  <c r="X208" i="3" a="1"/>
  <c r="X208" i="3" s="1"/>
  <c r="Z38" i="3" a="1"/>
  <c r="Z38" i="3" s="1"/>
  <c r="Z68" i="3" a="1"/>
  <c r="Z68" i="3" s="1"/>
  <c r="N147" i="3" a="1"/>
  <c r="N147" i="3" s="1"/>
  <c r="V182" i="3" a="1"/>
  <c r="V182" i="3" s="1"/>
  <c r="P34" i="3" a="1"/>
  <c r="P34" i="3" s="1"/>
  <c r="N227" i="3" a="1"/>
  <c r="N227" i="3" s="1"/>
  <c r="N326" i="3" a="1"/>
  <c r="N326" i="3" s="1"/>
  <c r="P36" i="3" a="1"/>
  <c r="P36" i="3" s="1"/>
  <c r="T333" i="3" a="1"/>
  <c r="T333" i="3" s="1"/>
  <c r="R145" i="3" a="1"/>
  <c r="R145" i="3" s="1"/>
  <c r="R234" i="3" a="1"/>
  <c r="R234" i="3" s="1"/>
  <c r="P17" i="3" a="1"/>
  <c r="P17" i="3" s="1"/>
  <c r="Z128" i="3" a="1"/>
  <c r="Z128" i="3" s="1"/>
  <c r="T306" i="3" a="1"/>
  <c r="T306" i="3" s="1"/>
  <c r="T73" i="3" a="1"/>
  <c r="T73" i="3" s="1"/>
  <c r="Z5" i="3" a="1"/>
  <c r="Z5" i="3" s="1"/>
  <c r="Z308" i="3" a="1"/>
  <c r="Z308" i="3" s="1"/>
  <c r="N365" i="3" a="1"/>
  <c r="N365" i="3" s="1"/>
  <c r="T127" i="3" a="1"/>
  <c r="T127" i="3" s="1"/>
  <c r="V233" i="3" a="1"/>
  <c r="V233" i="3" s="1"/>
  <c r="P331" i="3" a="1"/>
  <c r="P331" i="3" s="1"/>
  <c r="P74" i="3" a="1"/>
  <c r="P74" i="3" s="1"/>
  <c r="R265" i="3" a="1"/>
  <c r="R265" i="3" s="1"/>
  <c r="X181" i="3" a="1"/>
  <c r="X181" i="3" s="1"/>
  <c r="N183" i="3" a="1"/>
  <c r="N183" i="3" s="1"/>
  <c r="P266" i="3" a="1"/>
  <c r="P266" i="3" s="1"/>
  <c r="Z58" i="3" a="1"/>
  <c r="Z58" i="3" s="1"/>
  <c r="X7" i="3" a="1"/>
  <c r="X7" i="3" s="1"/>
  <c r="V126" i="3" a="1"/>
  <c r="V126" i="3" s="1"/>
  <c r="T180" i="3" a="1"/>
  <c r="T180" i="3" s="1"/>
  <c r="T244" i="3" a="1"/>
  <c r="T244" i="3" s="1"/>
  <c r="T113" i="3" a="1"/>
  <c r="T113" i="3" s="1"/>
  <c r="R340" i="3" a="1"/>
  <c r="R340" i="3" s="1"/>
  <c r="X20" i="3" a="1"/>
  <c r="X20" i="3" s="1"/>
  <c r="N194" i="3" a="1"/>
  <c r="N194" i="3" s="1"/>
  <c r="N16" i="3" a="1"/>
  <c r="N16" i="3" s="1"/>
  <c r="T59" i="3" a="1"/>
  <c r="T59" i="3" s="1"/>
  <c r="V357" i="3" a="1"/>
  <c r="V357" i="3" s="1"/>
  <c r="Z194" i="3" a="1"/>
  <c r="Z194" i="3" s="1"/>
  <c r="X6" i="3" a="1"/>
  <c r="X6" i="3" s="1"/>
  <c r="R288" i="3" a="1"/>
  <c r="R288" i="3" s="1"/>
  <c r="Z114" i="3" a="1"/>
  <c r="Z114" i="3" s="1"/>
  <c r="R82" i="3" a="1"/>
  <c r="R82" i="3" s="1"/>
  <c r="V70" i="3" a="1"/>
  <c r="V70" i="3" s="1"/>
  <c r="N109" i="3" a="1"/>
  <c r="N109" i="3" s="1"/>
  <c r="N341" i="3" a="1"/>
  <c r="N341" i="3" s="1"/>
  <c r="V102" i="3" a="1"/>
  <c r="V102" i="3" s="1"/>
  <c r="X31" i="3" a="1"/>
  <c r="X31" i="3" s="1"/>
  <c r="T328" i="3" a="1"/>
  <c r="T328" i="3" s="1"/>
  <c r="T308" i="3" a="1"/>
  <c r="T308" i="3" s="1"/>
  <c r="Z174" i="3" a="1"/>
  <c r="Z174" i="3" s="1"/>
  <c r="R282" i="3" a="1"/>
  <c r="R282" i="3" s="1"/>
  <c r="X36" i="3" a="1"/>
  <c r="X36" i="3" s="1"/>
  <c r="R194" i="3" a="1"/>
  <c r="R194" i="3" s="1"/>
  <c r="V305" i="3" a="1"/>
  <c r="V305" i="3" s="1"/>
  <c r="T25" i="3" a="1"/>
  <c r="T25" i="3" s="1"/>
  <c r="N211" i="3" a="1"/>
  <c r="N211" i="3" s="1"/>
  <c r="Z250" i="3" a="1"/>
  <c r="Z250" i="3" s="1"/>
  <c r="P259" i="3" a="1"/>
  <c r="P259" i="3" s="1"/>
  <c r="X299" i="3" a="1"/>
  <c r="X299" i="3" s="1"/>
  <c r="V202" i="3" a="1"/>
  <c r="V202" i="3" s="1"/>
  <c r="V114" i="3" a="1"/>
  <c r="V114" i="3" s="1"/>
  <c r="P50" i="3" a="1"/>
  <c r="P50" i="3" s="1"/>
  <c r="X366" i="3" a="1"/>
  <c r="X366" i="3" s="1"/>
  <c r="Z102" i="3" a="1"/>
  <c r="Z102" i="3" s="1"/>
  <c r="T309" i="3" a="1"/>
  <c r="T309" i="3" s="1"/>
  <c r="Z218" i="3" a="1"/>
  <c r="Z218" i="3" s="1"/>
  <c r="V308" i="3" a="1"/>
  <c r="V308" i="3" s="1"/>
  <c r="N216" i="3" a="1"/>
  <c r="N216" i="3" s="1"/>
  <c r="X51" i="3" a="1"/>
  <c r="X51" i="3" s="1"/>
  <c r="R68" i="3" a="1"/>
  <c r="R68" i="3" s="1"/>
  <c r="R60" i="3" a="1"/>
  <c r="R60" i="3" s="1"/>
  <c r="Z119" i="3" a="1"/>
  <c r="Z119" i="3" s="1"/>
  <c r="V254" i="3" a="1"/>
  <c r="V254" i="3" s="1"/>
  <c r="N367" i="3" a="1"/>
  <c r="N367" i="3" s="1"/>
  <c r="X311" i="3" a="1"/>
  <c r="X311" i="3" s="1"/>
  <c r="X9" i="3" a="1"/>
  <c r="X9" i="3" s="1"/>
  <c r="P291" i="3" a="1"/>
  <c r="P291" i="3" s="1"/>
  <c r="X189" i="3" a="1"/>
  <c r="X189" i="3" s="1"/>
  <c r="X202" i="3" a="1"/>
  <c r="X202" i="3" s="1"/>
  <c r="T60" i="3" a="1"/>
  <c r="T60" i="3" s="1"/>
  <c r="X93" i="3" a="1"/>
  <c r="X93" i="3" s="1"/>
  <c r="V32" i="3" a="1"/>
  <c r="V32" i="3" s="1"/>
  <c r="R147" i="3" a="1"/>
  <c r="R147" i="3" s="1"/>
  <c r="N327" i="3" a="1"/>
  <c r="N327" i="3" s="1"/>
  <c r="Z307" i="3" a="1"/>
  <c r="Z307" i="3" s="1"/>
  <c r="T50" i="3" a="1"/>
  <c r="T50" i="3" s="1"/>
  <c r="V169" i="3" a="1"/>
  <c r="V169" i="3" s="1"/>
  <c r="Z92" i="3" a="1"/>
  <c r="Z92" i="3" s="1"/>
  <c r="T199" i="3" a="1"/>
  <c r="T199" i="3" s="1"/>
  <c r="Z67" i="3" a="1"/>
  <c r="Z67" i="3" s="1"/>
  <c r="T26" i="3" a="1"/>
  <c r="T26" i="3" s="1"/>
  <c r="T261" i="3" a="1"/>
  <c r="T261" i="3" s="1"/>
  <c r="Z281" i="3" a="1"/>
  <c r="Z281" i="3" s="1"/>
  <c r="Z70" i="3" a="1"/>
  <c r="Z70" i="3" s="1"/>
  <c r="T70" i="3" a="1"/>
  <c r="T70" i="3" s="1"/>
  <c r="P119" i="3" a="1"/>
  <c r="P119" i="3" s="1"/>
  <c r="Z52" i="3" a="1"/>
  <c r="Z52" i="3" s="1"/>
  <c r="R257" i="3" a="1"/>
  <c r="R257" i="3" s="1"/>
  <c r="P249" i="3" a="1"/>
  <c r="P249" i="3" s="1"/>
  <c r="N261" i="3" a="1"/>
  <c r="N261" i="3" s="1"/>
  <c r="R305" i="3" a="1"/>
  <c r="R305" i="3" s="1"/>
  <c r="P300" i="3" a="1"/>
  <c r="P300" i="3" s="1"/>
  <c r="V19" i="3" a="1"/>
  <c r="V19" i="3" s="1"/>
  <c r="V89" i="3" a="1"/>
  <c r="V89" i="3" s="1"/>
  <c r="V23" i="3" a="1"/>
  <c r="V23" i="3" s="1"/>
  <c r="X29" i="3" a="1"/>
  <c r="X29" i="3" s="1"/>
  <c r="N169" i="3" a="1"/>
  <c r="N169" i="3" s="1"/>
  <c r="N47" i="3" a="1"/>
  <c r="N47" i="3" s="1"/>
  <c r="Z366" i="3" a="1"/>
  <c r="Z366" i="3" s="1"/>
  <c r="P26" i="3" a="1"/>
  <c r="P26" i="3" s="1"/>
  <c r="T367" i="3" a="1"/>
  <c r="T367" i="3" s="1"/>
  <c r="T228" i="3" a="1"/>
  <c r="T228" i="3" s="1"/>
  <c r="P80" i="3" a="1"/>
  <c r="P80" i="3" s="1"/>
  <c r="V292" i="3" a="1"/>
  <c r="V292" i="3" s="1"/>
  <c r="T231" i="3" a="1"/>
  <c r="T231" i="3" s="1"/>
  <c r="Z126" i="3" a="1"/>
  <c r="Z126" i="3" s="1"/>
  <c r="Z22" i="3" a="1"/>
  <c r="Z22" i="3" s="1"/>
  <c r="P89" i="3" a="1"/>
  <c r="P89" i="3" s="1"/>
  <c r="X305" i="3" a="1"/>
  <c r="X305" i="3" s="1"/>
  <c r="R90" i="3" a="1"/>
  <c r="R90" i="3" s="1"/>
  <c r="T39" i="3" a="1"/>
  <c r="T39" i="3" s="1"/>
  <c r="Z73" i="3" a="1"/>
  <c r="Z73" i="3" s="1"/>
  <c r="R30" i="3" a="1"/>
  <c r="R30" i="3" s="1"/>
  <c r="P256" i="3" a="1"/>
  <c r="P256" i="3" s="1"/>
  <c r="X102" i="3" a="1"/>
  <c r="X102" i="3" s="1"/>
  <c r="V151" i="3" a="1"/>
  <c r="V151" i="3" s="1"/>
  <c r="T108" i="3" a="1"/>
  <c r="T108" i="3" s="1"/>
  <c r="N6" i="3" a="1"/>
  <c r="N6" i="3" s="1"/>
  <c r="X281" i="3" a="1"/>
  <c r="X281" i="3" s="1"/>
  <c r="V167" i="3" a="1"/>
  <c r="V167" i="3" s="1"/>
  <c r="R91" i="3" a="1"/>
  <c r="R91" i="3" s="1"/>
  <c r="T242" i="3" a="1"/>
  <c r="T242" i="3" s="1"/>
  <c r="T89" i="3" a="1"/>
  <c r="T89" i="3" s="1"/>
  <c r="X74" i="3" a="1"/>
  <c r="X74" i="3" s="1"/>
  <c r="N369" i="3" a="1"/>
  <c r="N369" i="3" s="1"/>
  <c r="X239" i="3" a="1"/>
  <c r="X239" i="3" s="1"/>
  <c r="X326" i="3" a="1"/>
  <c r="X326" i="3" s="1"/>
  <c r="N252" i="3" a="1"/>
  <c r="N252" i="3" s="1"/>
  <c r="N189" i="3" a="1"/>
  <c r="N189" i="3" s="1"/>
  <c r="P263" i="3" a="1"/>
  <c r="P263" i="3" s="1"/>
  <c r="N329" i="3" a="1"/>
  <c r="N329" i="3" s="1"/>
  <c r="X231" i="3" a="1"/>
  <c r="X231" i="3" s="1"/>
  <c r="R366" i="3" a="1"/>
  <c r="R366" i="3" s="1"/>
  <c r="P372" i="3" a="1"/>
  <c r="P372" i="3" s="1"/>
  <c r="T48" i="3" a="1"/>
  <c r="T48" i="3" s="1"/>
  <c r="X120" i="3" a="1"/>
  <c r="X120" i="3" s="1"/>
  <c r="R2" i="3" a="1"/>
  <c r="R2" i="3" s="1"/>
  <c r="R209" i="3" a="1"/>
  <c r="R209" i="3" s="1"/>
  <c r="X248" i="3" a="1"/>
  <c r="X248" i="3" s="1"/>
  <c r="N281" i="3" a="1"/>
  <c r="N281" i="3" s="1"/>
  <c r="P288" i="3" a="1"/>
  <c r="P288" i="3" s="1"/>
  <c r="Z180" i="3" a="1"/>
  <c r="Z180" i="3" s="1"/>
  <c r="T35" i="3" a="1"/>
  <c r="T35" i="3" s="1"/>
  <c r="T272" i="3" a="1"/>
  <c r="T272" i="3" s="1"/>
  <c r="Z16" i="3" a="1"/>
  <c r="Z16" i="3" s="1"/>
  <c r="T292" i="3" a="1"/>
  <c r="T292" i="3" s="1"/>
  <c r="N150" i="3" a="1"/>
  <c r="N150" i="3" s="1"/>
  <c r="Z109" i="3" a="1"/>
  <c r="Z109" i="3" s="1"/>
  <c r="R79" i="3" a="1"/>
  <c r="R79" i="3" s="1"/>
  <c r="N242" i="3" a="1"/>
  <c r="N242" i="3" s="1"/>
  <c r="X19" i="3" a="1"/>
  <c r="X19" i="3" s="1"/>
  <c r="Z338" i="3" a="1"/>
  <c r="Z338" i="3" s="1"/>
  <c r="R292" i="3" a="1"/>
  <c r="R292" i="3" s="1"/>
  <c r="P285" i="3" a="1"/>
  <c r="P285" i="3" s="1"/>
  <c r="Z78" i="3" a="1"/>
  <c r="Z78" i="3" s="1"/>
  <c r="N34" i="3" a="1"/>
  <c r="N34" i="3" s="1"/>
  <c r="Z277" i="3" a="1"/>
  <c r="Z277" i="3" s="1"/>
  <c r="Z146" i="3" a="1"/>
  <c r="Z146" i="3" s="1"/>
  <c r="N332" i="3" a="1"/>
  <c r="N332" i="3" s="1"/>
  <c r="P240" i="3" a="1"/>
  <c r="P240" i="3" s="1"/>
  <c r="X211" i="3" a="1"/>
  <c r="X211" i="3" s="1"/>
  <c r="X146" i="3" a="1"/>
  <c r="X146" i="3" s="1"/>
  <c r="X167" i="3" a="1"/>
  <c r="X167" i="3" s="1"/>
  <c r="N101" i="3" a="1"/>
  <c r="N101" i="3" s="1"/>
  <c r="R208" i="3" a="1"/>
  <c r="R208" i="3" s="1"/>
  <c r="Z81" i="3" a="1"/>
  <c r="Z81" i="3" s="1"/>
  <c r="Z14" i="3" a="1"/>
  <c r="Z14" i="3" s="1"/>
  <c r="V216" i="3" a="1"/>
  <c r="V216" i="3" s="1"/>
  <c r="N306" i="3" a="1"/>
  <c r="N306" i="3" s="1"/>
  <c r="N46" i="3" a="1"/>
  <c r="N46" i="3" s="1"/>
  <c r="X358" i="3" a="1"/>
  <c r="X358" i="3" s="1"/>
  <c r="Z147" i="3" a="1"/>
  <c r="Z147" i="3" s="1"/>
  <c r="P30" i="3" a="1"/>
  <c r="P30" i="3" s="1"/>
  <c r="N168" i="3" a="1"/>
  <c r="N168" i="3" s="1"/>
  <c r="V275" i="3" a="1"/>
  <c r="V275" i="3" s="1"/>
  <c r="P81" i="3" a="1"/>
  <c r="P81" i="3" s="1"/>
  <c r="N58" i="3" a="1"/>
  <c r="N58" i="3" s="1"/>
  <c r="X118" i="3" a="1"/>
  <c r="X118" i="3" s="1"/>
  <c r="V261" i="3" a="1"/>
  <c r="V261" i="3" s="1"/>
  <c r="Z224" i="3" a="1"/>
  <c r="Z224" i="3" s="1"/>
  <c r="T297" i="3" a="1"/>
  <c r="T297" i="3" s="1"/>
  <c r="T45" i="3" a="1"/>
  <c r="T45" i="3" s="1"/>
  <c r="N95" i="3" a="1"/>
  <c r="N95" i="3" s="1"/>
  <c r="X128" i="3" a="1"/>
  <c r="X128" i="3" s="1"/>
  <c r="X339" i="3" a="1"/>
  <c r="X339" i="3" s="1"/>
  <c r="X23" i="3" a="1"/>
  <c r="X23" i="3" s="1"/>
  <c r="T28" i="3" a="1"/>
  <c r="T28" i="3" s="1"/>
  <c r="R46" i="3" a="1"/>
  <c r="R46" i="3" s="1"/>
  <c r="P52" i="3" a="1"/>
  <c r="P52" i="3" s="1"/>
  <c r="T93" i="3" a="1"/>
  <c r="T93" i="3" s="1"/>
  <c r="N276" i="3" a="1"/>
  <c r="N276" i="3" s="1"/>
  <c r="P93" i="3" a="1"/>
  <c r="P93" i="3" s="1"/>
  <c r="R40" i="3" a="1"/>
  <c r="R40" i="3" s="1"/>
  <c r="X37" i="3" a="1"/>
  <c r="X37" i="3" s="1"/>
  <c r="Z334" i="3" a="1"/>
  <c r="Z334" i="3" s="1"/>
  <c r="Z251" i="3" a="1"/>
  <c r="Z251" i="3" s="1"/>
  <c r="V79" i="3" a="1"/>
  <c r="V79" i="3" s="1"/>
  <c r="R202" i="3" a="1"/>
  <c r="R202" i="3" s="1"/>
  <c r="X180" i="3" a="1"/>
  <c r="X180" i="3" s="1"/>
  <c r="P358" i="3" a="1"/>
  <c r="P358" i="3" s="1"/>
  <c r="T341" i="3" a="1"/>
  <c r="T341" i="3" s="1"/>
  <c r="R287" i="3" a="1"/>
  <c r="R287" i="3" s="1"/>
  <c r="T339" i="3" a="1"/>
  <c r="T339" i="3" s="1"/>
  <c r="V240" i="3" a="1"/>
  <c r="V240" i="3" s="1"/>
  <c r="R313" i="3" a="1"/>
  <c r="R313" i="3" s="1"/>
  <c r="Z371" i="3" a="1"/>
  <c r="Z371" i="3" s="1"/>
  <c r="Z145" i="3" a="1"/>
  <c r="Z145" i="3" s="1"/>
  <c r="T75" i="3" a="1"/>
  <c r="T75" i="3" s="1"/>
  <c r="N190" i="3" a="1"/>
  <c r="N190" i="3" s="1"/>
  <c r="P232" i="3" a="1"/>
  <c r="P232" i="3" s="1"/>
  <c r="Z31" i="3" a="1"/>
  <c r="Z31" i="3" s="1"/>
  <c r="Z15" i="3" a="1"/>
  <c r="Z15" i="3" s="1"/>
  <c r="V29" i="3" a="1"/>
  <c r="V29" i="3" s="1"/>
  <c r="R94" i="3" a="1"/>
  <c r="R94" i="3" s="1"/>
  <c r="V194" i="3" a="1"/>
  <c r="V194" i="3" s="1"/>
  <c r="N258" i="3" a="1"/>
  <c r="N258" i="3" s="1"/>
  <c r="N82" i="3" a="1"/>
  <c r="N82" i="3" s="1"/>
  <c r="R128" i="3" a="1"/>
  <c r="R128" i="3" s="1"/>
  <c r="P60" i="3" a="1"/>
  <c r="P60" i="3" s="1"/>
  <c r="V191" i="3" a="1"/>
  <c r="V191" i="3" s="1"/>
  <c r="T17" i="3" a="1"/>
  <c r="T17" i="3" s="1"/>
  <c r="V299" i="3" a="1"/>
  <c r="V299" i="3" s="1"/>
  <c r="T30" i="3" a="1"/>
  <c r="T30" i="3" s="1"/>
  <c r="Z156" i="3" a="1"/>
  <c r="Z156" i="3" s="1"/>
  <c r="P273" i="3" a="1"/>
  <c r="P273" i="3" s="1"/>
  <c r="R180" i="3" a="1"/>
  <c r="R180" i="3" s="1"/>
  <c r="T307" i="3" a="1"/>
  <c r="T307" i="3" s="1"/>
  <c r="R101" i="3" a="1"/>
  <c r="R101" i="3" s="1"/>
  <c r="T62" i="3" a="1"/>
  <c r="T62" i="3" s="1"/>
  <c r="P292" i="3" a="1"/>
  <c r="P292" i="3" s="1"/>
  <c r="V262" i="3" a="1"/>
  <c r="V262" i="3" s="1"/>
  <c r="N263" i="3" a="1"/>
  <c r="N263" i="3" s="1"/>
  <c r="X126" i="3" a="1"/>
  <c r="X126" i="3" s="1"/>
  <c r="T174" i="3" a="1"/>
  <c r="T174" i="3" s="1"/>
  <c r="X111" i="3" a="1"/>
  <c r="X111" i="3" s="1"/>
  <c r="V241" i="3" a="1"/>
  <c r="V241" i="3" s="1"/>
  <c r="R144" i="3" a="1"/>
  <c r="R144" i="3" s="1"/>
  <c r="T29" i="3" a="1"/>
  <c r="T29" i="3" s="1"/>
  <c r="R228" i="3" a="1"/>
  <c r="R228" i="3" s="1"/>
  <c r="T168" i="3" a="1"/>
  <c r="T168" i="3" s="1"/>
  <c r="R360" i="3" a="1"/>
  <c r="R360" i="3" s="1"/>
  <c r="Z230" i="3" a="1"/>
  <c r="Z230" i="3" s="1"/>
  <c r="R21" i="3" a="1"/>
  <c r="R21" i="3" s="1"/>
  <c r="V103" i="3" a="1"/>
  <c r="V103" i="3" s="1"/>
  <c r="R239" i="3" a="1"/>
  <c r="R239" i="3" s="1"/>
  <c r="R275" i="3" a="1"/>
  <c r="R275" i="3" s="1"/>
  <c r="V93" i="3" a="1"/>
  <c r="V93" i="3" s="1"/>
  <c r="X70" i="3" a="1"/>
  <c r="X70" i="3" s="1"/>
  <c r="N119" i="3" a="1"/>
  <c r="N119" i="3" s="1"/>
  <c r="N289" i="3" a="1"/>
  <c r="N289" i="3" s="1"/>
  <c r="P149" i="3" a="1"/>
  <c r="P149" i="3" s="1"/>
  <c r="N35" i="3" a="1"/>
  <c r="N35" i="3" s="1"/>
  <c r="X182" i="3" a="1"/>
  <c r="X182" i="3" s="1"/>
  <c r="X365" i="3" a="1"/>
  <c r="X365" i="3" s="1"/>
  <c r="N193" i="3" a="1"/>
  <c r="N193" i="3" s="1"/>
  <c r="T52" i="3" a="1"/>
  <c r="T52" i="3" s="1"/>
  <c r="Z148" i="3" a="1"/>
  <c r="Z148" i="3" s="1"/>
  <c r="P257" i="3" a="1"/>
  <c r="P257" i="3" s="1"/>
  <c r="Z21" i="3" a="1"/>
  <c r="Z21" i="3" s="1"/>
  <c r="R309" i="3" a="1"/>
  <c r="R309" i="3" s="1"/>
  <c r="N103" i="3" a="1"/>
  <c r="N103" i="3" s="1"/>
  <c r="T298" i="3" a="1"/>
  <c r="T298" i="3" s="1"/>
  <c r="P274" i="3" a="1"/>
  <c r="P274" i="3" s="1"/>
  <c r="R359" i="3" a="1"/>
  <c r="R359" i="3" s="1"/>
  <c r="N182" i="3" a="1"/>
  <c r="N182" i="3" s="1"/>
  <c r="P146" i="3" a="1"/>
  <c r="P146" i="3" s="1"/>
  <c r="T146" i="3" a="1"/>
  <c r="T146" i="3" s="1"/>
  <c r="V366" i="3" a="1"/>
  <c r="V366" i="3" s="1"/>
  <c r="X112" i="3" a="1"/>
  <c r="X112" i="3" s="1"/>
  <c r="R272" i="3" a="1"/>
  <c r="R272" i="3" s="1"/>
  <c r="P7" i="3" a="1"/>
  <c r="P7" i="3" s="1"/>
  <c r="P318" i="3" a="1"/>
  <c r="P318" i="3" s="1"/>
  <c r="R283" i="3" a="1"/>
  <c r="R283" i="3" s="1"/>
  <c r="T241" i="3" a="1"/>
  <c r="T241" i="3" s="1"/>
  <c r="P365" i="3" a="1"/>
  <c r="P365" i="3" s="1"/>
  <c r="X72" i="3" a="1"/>
  <c r="X72" i="3" s="1"/>
  <c r="Z93" i="3" a="1"/>
  <c r="Z93" i="3" s="1"/>
  <c r="N61" i="3" a="1"/>
  <c r="N61" i="3" s="1"/>
  <c r="R16" i="3" a="1"/>
  <c r="R16" i="3" s="1"/>
  <c r="Z62" i="3" a="1"/>
  <c r="Z62" i="3" s="1"/>
  <c r="R182" i="3" a="1"/>
  <c r="R182" i="3" s="1"/>
  <c r="Z287" i="3" a="1"/>
  <c r="Z287" i="3" s="1"/>
  <c r="T92" i="3" a="1"/>
  <c r="T92" i="3" s="1"/>
  <c r="P239" i="3" a="1"/>
  <c r="P239" i="3" s="1"/>
  <c r="X5" i="3" a="1"/>
  <c r="X5" i="3" s="1"/>
  <c r="X228" i="3" a="1"/>
  <c r="X228" i="3" s="1"/>
  <c r="R127" i="3" a="1"/>
  <c r="R127" i="3" s="1"/>
  <c r="T305" i="3" a="1"/>
  <c r="T305" i="3" s="1"/>
  <c r="X265" i="3" a="1"/>
  <c r="X265" i="3" s="1"/>
  <c r="X224" i="3" a="1"/>
  <c r="X224" i="3" s="1"/>
  <c r="T77" i="3" a="1"/>
  <c r="T77" i="3" s="1"/>
  <c r="P111" i="3" a="1"/>
  <c r="P111" i="3" s="1"/>
  <c r="V31" i="3" a="1"/>
  <c r="V31" i="3" s="1"/>
  <c r="R120" i="3" a="1"/>
  <c r="R120" i="3" s="1"/>
  <c r="V67" i="3" a="1"/>
  <c r="V67" i="3" s="1"/>
  <c r="T166" i="3" a="1"/>
  <c r="T166" i="3" s="1"/>
  <c r="N232" i="3" a="1"/>
  <c r="N232" i="3" s="1"/>
  <c r="T276" i="3" a="1"/>
  <c r="T276" i="3" s="1"/>
  <c r="X333" i="3" a="1"/>
  <c r="X333" i="3" s="1"/>
  <c r="N333" i="3" a="1"/>
  <c r="N333" i="3" s="1"/>
  <c r="Z241" i="3" a="1"/>
  <c r="Z241" i="3" s="1"/>
  <c r="T7" i="3" a="1"/>
  <c r="T7" i="3" s="1"/>
  <c r="V187" i="3" a="1"/>
  <c r="V187" i="3" s="1"/>
  <c r="N254" i="3" a="1"/>
  <c r="N254" i="3" s="1"/>
  <c r="X73" i="3" a="1"/>
  <c r="X73" i="3" s="1"/>
  <c r="R204" i="3" a="1"/>
  <c r="R204" i="3" s="1"/>
  <c r="X219" i="3" a="1"/>
  <c r="X219" i="3" s="1"/>
  <c r="R187" i="3" a="1"/>
  <c r="R187" i="3" s="1"/>
  <c r="X82" i="3" a="1"/>
  <c r="X82" i="3" s="1"/>
  <c r="T22" i="3" a="1"/>
  <c r="T22" i="3" s="1"/>
  <c r="P133" i="3" a="1"/>
  <c r="P133" i="3" s="1"/>
  <c r="T12" i="3" a="1"/>
  <c r="T12" i="3" s="1"/>
  <c r="Z340" i="3" a="1"/>
  <c r="Z340" i="3" s="1"/>
  <c r="N8" i="3" a="1"/>
  <c r="N8" i="3" s="1"/>
  <c r="P262" i="3" a="1"/>
  <c r="P262" i="3" s="1"/>
  <c r="N39" i="3" a="1"/>
  <c r="N39" i="3" s="1"/>
  <c r="Z255" i="3" a="1"/>
  <c r="Z255" i="3" s="1"/>
  <c r="Z113" i="3" a="1"/>
  <c r="Z113" i="3" s="1"/>
  <c r="P298" i="3" a="1"/>
  <c r="P298" i="3" s="1"/>
  <c r="N307" i="3" a="1"/>
  <c r="N307" i="3" s="1"/>
  <c r="R189" i="3" a="1"/>
  <c r="R189" i="3" s="1"/>
  <c r="N124" i="3" a="1"/>
  <c r="N124" i="3" s="1"/>
  <c r="R227" i="3" a="1"/>
  <c r="R227" i="3" s="1"/>
  <c r="X52" i="3" a="1"/>
  <c r="X52" i="3" s="1"/>
  <c r="X187" i="3" a="1"/>
  <c r="X187" i="3" s="1"/>
  <c r="N118" i="3" a="1"/>
  <c r="N118" i="3" s="1"/>
  <c r="V250" i="3" a="1"/>
  <c r="V250" i="3" s="1"/>
  <c r="X218" i="3" a="1"/>
  <c r="X218" i="3" s="1"/>
  <c r="Z289" i="3" a="1"/>
  <c r="Z289" i="3" s="1"/>
  <c r="X242" i="3" a="1"/>
  <c r="X242" i="3" s="1"/>
  <c r="X335" i="3" a="1"/>
  <c r="X335" i="3" s="1"/>
  <c r="N45" i="3" a="1"/>
  <c r="N45" i="3" s="1"/>
  <c r="Z20" i="3" a="1"/>
  <c r="Z20" i="3" s="1"/>
  <c r="R112" i="3" a="1"/>
  <c r="R112" i="3" s="1"/>
  <c r="R218" i="3" a="1"/>
  <c r="R218" i="3" s="1"/>
  <c r="N260" i="3" a="1"/>
  <c r="N260" i="3" s="1"/>
  <c r="R256" i="3" a="1"/>
  <c r="R256" i="3" s="1"/>
  <c r="V30" i="3" a="1"/>
  <c r="V30" i="3" s="1"/>
  <c r="X255" i="3" a="1"/>
  <c r="X255" i="3" s="1"/>
  <c r="T256" i="3" a="1"/>
  <c r="T256" i="3" s="1"/>
  <c r="V133" i="3" a="1"/>
  <c r="V133" i="3" s="1"/>
  <c r="Z280" i="3" a="1"/>
  <c r="Z280" i="3" s="1"/>
  <c r="T18" i="3" a="1"/>
  <c r="T18" i="3" s="1"/>
  <c r="Z36" i="3" a="1"/>
  <c r="Z36" i="3" s="1"/>
  <c r="X298" i="3" a="1"/>
  <c r="X298" i="3" s="1"/>
  <c r="N102" i="3" a="1"/>
  <c r="N102" i="3" s="1"/>
  <c r="R37" i="3" a="1"/>
  <c r="R37" i="3" s="1"/>
  <c r="Z202" i="3" a="1"/>
  <c r="Z202" i="3" s="1"/>
  <c r="Z189" i="3" a="1"/>
  <c r="Z189" i="3" s="1"/>
  <c r="Z288" i="3" a="1"/>
  <c r="Z288" i="3" s="1"/>
  <c r="Z39" i="3" a="1"/>
  <c r="Z39" i="3" s="1"/>
  <c r="P174" i="3" a="1"/>
  <c r="P174" i="3" s="1"/>
  <c r="P357" i="3" a="1"/>
  <c r="P357" i="3" s="1"/>
  <c r="Z187" i="3" a="1"/>
  <c r="Z187" i="3" s="1"/>
  <c r="R69" i="3" a="1"/>
  <c r="R69" i="3" s="1"/>
  <c r="N364" i="3" a="1"/>
  <c r="N364" i="3" s="1"/>
  <c r="R304" i="3" a="1"/>
  <c r="R304" i="3" s="1"/>
  <c r="P41" i="3" a="1"/>
  <c r="P41" i="3" s="1"/>
  <c r="P312" i="3" a="1"/>
  <c r="P312" i="3" s="1"/>
  <c r="N277" i="3" a="1"/>
  <c r="N277" i="3" s="1"/>
  <c r="T280" i="3" a="1"/>
  <c r="T280" i="3" s="1"/>
  <c r="Z32" i="3" a="1"/>
  <c r="Z32" i="3" s="1"/>
  <c r="R166" i="3" a="1"/>
  <c r="R166" i="3" s="1"/>
  <c r="X156" i="3" a="1"/>
  <c r="X156" i="3" s="1"/>
  <c r="T218" i="3" a="1"/>
  <c r="T218" i="3" s="1"/>
  <c r="Z101" i="3" a="1"/>
  <c r="Z101" i="3" s="1"/>
  <c r="Z299" i="3" a="1"/>
  <c r="Z299" i="3" s="1"/>
  <c r="Z248" i="3" a="1"/>
  <c r="Z248" i="3" s="1"/>
  <c r="N10" i="3" a="1"/>
  <c r="N10" i="3" s="1"/>
  <c r="V265" i="3" a="1"/>
  <c r="V265" i="3" s="1"/>
  <c r="V332" i="3" a="1"/>
  <c r="V332" i="3" s="1"/>
  <c r="Z234" i="3" a="1"/>
  <c r="Z234" i="3" s="1"/>
  <c r="P73" i="3" a="1"/>
  <c r="P73" i="3" s="1"/>
  <c r="R103" i="3" a="1"/>
  <c r="R103" i="3" s="1"/>
  <c r="R240" i="3" a="1"/>
  <c r="R240" i="3" s="1"/>
  <c r="R14" i="3" a="1"/>
  <c r="R14" i="3" s="1"/>
  <c r="T49" i="3" a="1"/>
  <c r="T49" i="3" s="1"/>
  <c r="V318" i="3" a="1"/>
  <c r="V318" i="3" s="1"/>
  <c r="V234" i="3" a="1"/>
  <c r="V234" i="3" s="1"/>
  <c r="T124" i="3" a="1"/>
  <c r="T124" i="3" s="1"/>
  <c r="X21" i="3" a="1"/>
  <c r="X21" i="3" s="1"/>
  <c r="R371" i="3" a="1"/>
  <c r="R371" i="3" s="1"/>
  <c r="X94" i="3" a="1"/>
  <c r="X94" i="3" s="1"/>
  <c r="V47" i="3" a="1"/>
  <c r="V47" i="3" s="1"/>
  <c r="P78" i="3" a="1"/>
  <c r="P78" i="3" s="1"/>
  <c r="T288" i="3" a="1"/>
  <c r="T288" i="3" s="1"/>
  <c r="N204" i="3" a="1"/>
  <c r="N204" i="3" s="1"/>
  <c r="P94" i="3" a="1"/>
  <c r="P94" i="3" s="1"/>
  <c r="P271" i="3" a="1"/>
  <c r="P271" i="3" s="1"/>
  <c r="T2" i="3" a="1"/>
  <c r="T2" i="3" s="1"/>
  <c r="X203" i="3" a="1"/>
  <c r="X203" i="3" s="1"/>
  <c r="T33" i="3" a="1"/>
  <c r="T33" i="3" s="1"/>
  <c r="T267" i="3" a="1"/>
  <c r="T267" i="3" s="1"/>
  <c r="T149" i="3" a="1"/>
  <c r="T149" i="3" s="1"/>
  <c r="N233" i="3" a="1"/>
  <c r="N233" i="3" s="1"/>
  <c r="N297" i="3" a="1"/>
  <c r="N297" i="3" s="1"/>
  <c r="N72" i="3" a="1"/>
  <c r="N72" i="3" s="1"/>
  <c r="R290" i="3" a="1"/>
  <c r="R290" i="3" s="1"/>
  <c r="Z95" i="3" a="1"/>
  <c r="Z95" i="3" s="1"/>
  <c r="Z84" i="3" a="1"/>
  <c r="Z84" i="3" s="1"/>
  <c r="T227" i="3" a="1"/>
  <c r="T227" i="3" s="1"/>
  <c r="R89" i="3" a="1"/>
  <c r="R89" i="3" s="1"/>
  <c r="V263" i="3" a="1"/>
  <c r="V263" i="3" s="1"/>
  <c r="R311" i="3" a="1"/>
  <c r="R311" i="3" s="1"/>
  <c r="V174" i="3" a="1"/>
  <c r="V174" i="3" s="1"/>
  <c r="R51" i="3" a="1"/>
  <c r="R51" i="3" s="1"/>
  <c r="V280" i="3" a="1"/>
  <c r="V280" i="3" s="1"/>
  <c r="R9" i="3" a="1"/>
  <c r="R9" i="3" s="1"/>
  <c r="R250" i="3" a="1"/>
  <c r="R250" i="3" s="1"/>
  <c r="N358" i="3" a="1"/>
  <c r="N358" i="3" s="1"/>
  <c r="P193" i="3" a="1"/>
  <c r="P193" i="3" s="1"/>
  <c r="Z91" i="3" a="1"/>
  <c r="Z91" i="3" s="1"/>
  <c r="N339" i="3" a="1"/>
  <c r="N339" i="3" s="1"/>
  <c r="V251" i="3" a="1"/>
  <c r="V251" i="3" s="1"/>
  <c r="V18" i="3" a="1"/>
  <c r="V18" i="3" s="1"/>
  <c r="V37" i="3" a="1"/>
  <c r="V37" i="3" s="1"/>
  <c r="R25" i="3" a="1"/>
  <c r="R25" i="3" s="1"/>
  <c r="R300" i="3" a="1"/>
  <c r="R300" i="3" s="1"/>
  <c r="V193" i="3" a="1"/>
  <c r="V193" i="3" s="1"/>
  <c r="R318" i="3" a="1"/>
  <c r="R318" i="3" s="1"/>
  <c r="P275" i="3" a="1"/>
  <c r="P275" i="3" s="1"/>
  <c r="N78" i="3" a="1"/>
  <c r="N78" i="3" s="1"/>
  <c r="P61" i="3" a="1"/>
  <c r="P61" i="3" s="1"/>
  <c r="N288" i="3" a="1"/>
  <c r="N288" i="3" s="1"/>
  <c r="N248" i="3" a="1"/>
  <c r="N248" i="3" s="1"/>
  <c r="R12" i="3" a="1"/>
  <c r="R12" i="3" s="1"/>
  <c r="P38" i="3" a="1"/>
  <c r="P38" i="3" s="1"/>
  <c r="Z327" i="3" a="1"/>
  <c r="Z327" i="3" s="1"/>
  <c r="P265" i="3" a="1"/>
  <c r="P265" i="3" s="1"/>
  <c r="R199" i="3" a="1"/>
  <c r="R199" i="3" s="1"/>
  <c r="R113" i="3" a="1"/>
  <c r="R113" i="3" s="1"/>
  <c r="R3" i="3" a="1"/>
  <c r="R3" i="3" s="1"/>
  <c r="V166" i="3" a="1"/>
  <c r="V166" i="3" s="1"/>
  <c r="X357" i="3" a="1"/>
  <c r="X357" i="3" s="1"/>
  <c r="Z209" i="3" a="1"/>
  <c r="Z209" i="3" s="1"/>
  <c r="N120" i="3" a="1"/>
  <c r="N120" i="3" s="1"/>
  <c r="Z292" i="3" a="1"/>
  <c r="Z292" i="3" s="1"/>
  <c r="P216" i="3" a="1"/>
  <c r="P216" i="3" s="1"/>
  <c r="T82" i="3" a="1"/>
  <c r="T82" i="3" s="1"/>
  <c r="N240" i="3" a="1"/>
  <c r="N240" i="3" s="1"/>
  <c r="R181" i="3" a="1"/>
  <c r="R181" i="3" s="1"/>
  <c r="V242" i="3" a="1"/>
  <c r="V242" i="3" s="1"/>
  <c r="N308" i="3" a="1"/>
  <c r="N308" i="3" s="1"/>
  <c r="T147" i="3" a="1"/>
  <c r="T147" i="3" s="1"/>
  <c r="P180" i="3" a="1"/>
  <c r="P180" i="3" s="1"/>
  <c r="Z13" i="3" a="1"/>
  <c r="Z13" i="3" s="1"/>
  <c r="X280" i="3" a="1"/>
  <c r="X280" i="3" s="1"/>
  <c r="N91" i="3" a="1"/>
  <c r="N91" i="3" s="1"/>
  <c r="P248" i="3" a="1"/>
  <c r="P248" i="3" s="1"/>
  <c r="T192" i="3" a="1"/>
  <c r="T192" i="3" s="1"/>
  <c r="X78" i="3" a="1"/>
  <c r="X78" i="3" s="1"/>
  <c r="N167" i="3" a="1"/>
  <c r="N167" i="3" s="1"/>
  <c r="P346" i="3" a="1"/>
  <c r="P346" i="3" s="1"/>
  <c r="X60" i="3" a="1"/>
  <c r="X60" i="3" s="1"/>
  <c r="N313" i="3" a="1"/>
  <c r="N313" i="3" s="1"/>
  <c r="P209" i="3" a="1"/>
  <c r="P209" i="3" s="1"/>
  <c r="N7" i="3" a="1"/>
  <c r="N7" i="3" s="1"/>
  <c r="P251" i="3" a="1"/>
  <c r="P251" i="3" s="1"/>
  <c r="T312" i="3" a="1"/>
  <c r="T312" i="3" s="1"/>
  <c r="X193" i="3" a="1"/>
  <c r="X193" i="3" s="1"/>
  <c r="N63" i="3" a="1"/>
  <c r="N63" i="3" s="1"/>
  <c r="T229" i="3" a="1"/>
  <c r="T229" i="3" s="1"/>
  <c r="Z242" i="3" a="1"/>
  <c r="Z242" i="3" s="1"/>
  <c r="T13" i="3" a="1"/>
  <c r="T13" i="3" s="1"/>
  <c r="R124" i="3" a="1"/>
  <c r="R124" i="3" s="1"/>
  <c r="N49" i="3" a="1"/>
  <c r="N49" i="3" s="1"/>
  <c r="X69" i="3" a="1"/>
  <c r="X69" i="3" s="1"/>
  <c r="R271" i="3" a="1"/>
  <c r="R271" i="3" s="1"/>
  <c r="X264" i="3" a="1"/>
  <c r="X264" i="3" s="1"/>
  <c r="V6" i="3" a="1"/>
  <c r="V6" i="3" s="1"/>
  <c r="P28" i="3" a="1"/>
  <c r="P28" i="3" s="1"/>
  <c r="X312" i="3" a="1"/>
  <c r="X312" i="3" s="1"/>
  <c r="P10" i="3" a="1"/>
  <c r="P10" i="3" s="1"/>
  <c r="R332" i="3" a="1"/>
  <c r="R332" i="3" s="1"/>
  <c r="X232" i="3" a="1"/>
  <c r="X232" i="3" s="1"/>
  <c r="V230" i="3" a="1"/>
  <c r="V230" i="3" s="1"/>
  <c r="X45" i="3" a="1"/>
  <c r="X45" i="3" s="1"/>
  <c r="Z359" i="3" a="1"/>
  <c r="Z359" i="3" s="1"/>
  <c r="P328" i="3" a="1"/>
  <c r="P328" i="3" s="1"/>
  <c r="N283" i="3" a="1"/>
  <c r="N283" i="3" s="1"/>
  <c r="X227" i="3" a="1"/>
  <c r="X227" i="3" s="1"/>
  <c r="N15" i="3" a="1"/>
  <c r="N15" i="3" s="1"/>
  <c r="N199" i="3" a="1"/>
  <c r="N199" i="3" s="1"/>
  <c r="T366" i="3" a="1"/>
  <c r="T366" i="3" s="1"/>
  <c r="P109" i="3" a="1"/>
  <c r="P109" i="3" s="1"/>
  <c r="R33" i="3" a="1"/>
  <c r="R33" i="3" s="1"/>
  <c r="X91" i="3" a="1"/>
  <c r="X91" i="3" s="1"/>
  <c r="P267" i="3" a="1"/>
  <c r="P267" i="3" s="1"/>
  <c r="T327" i="3" a="1"/>
  <c r="T327" i="3" s="1"/>
  <c r="V35" i="3" a="1"/>
  <c r="V35" i="3" s="1"/>
  <c r="R308" i="3" a="1"/>
  <c r="R308" i="3" s="1"/>
  <c r="N338" i="3" a="1"/>
  <c r="N338" i="3" s="1"/>
  <c r="V72" i="3" a="1"/>
  <c r="V72" i="3" s="1"/>
  <c r="V267" i="3" a="1"/>
  <c r="V267" i="3" s="1"/>
  <c r="R119" i="3" a="1"/>
  <c r="R119" i="3" s="1"/>
  <c r="R156" i="3" a="1"/>
  <c r="R156" i="3" s="1"/>
  <c r="P260" i="3" a="1"/>
  <c r="P260" i="3" s="1"/>
  <c r="Z227" i="3" a="1"/>
  <c r="Z227" i="3" s="1"/>
  <c r="X286" i="3" a="1"/>
  <c r="X286" i="3" s="1"/>
  <c r="P103" i="3" a="1"/>
  <c r="P103" i="3" s="1"/>
  <c r="P217" i="3" a="1"/>
  <c r="P217" i="3" s="1"/>
  <c r="P203" i="3" a="1"/>
  <c r="P203" i="3" s="1"/>
  <c r="R74" i="3" a="1"/>
  <c r="R74" i="3" s="1"/>
  <c r="P49" i="3" a="1"/>
  <c r="P49" i="3" s="1"/>
  <c r="P231" i="3" a="1"/>
  <c r="P231" i="3" s="1"/>
  <c r="X194" i="3" a="1"/>
  <c r="X194" i="3" s="1"/>
  <c r="X261" i="3" a="1"/>
  <c r="X261" i="3" s="1"/>
  <c r="X34" i="3" a="1"/>
  <c r="X34" i="3" s="1"/>
  <c r="Z167" i="3" a="1"/>
  <c r="Z167" i="3" s="1"/>
  <c r="N75" i="3" a="1"/>
  <c r="N75" i="3" s="1"/>
  <c r="V4" i="3" a="1"/>
  <c r="V4" i="3" s="1"/>
  <c r="Z267" i="3" a="1"/>
  <c r="Z267" i="3" s="1"/>
  <c r="T234" i="3" a="1"/>
  <c r="T234" i="3" s="1"/>
  <c r="P244" i="3" a="1"/>
  <c r="P244" i="3" s="1"/>
  <c r="N366" i="3" a="1"/>
  <c r="N366" i="3" s="1"/>
  <c r="X372" i="3" a="1"/>
  <c r="X372" i="3" s="1"/>
  <c r="P20" i="3" a="1"/>
  <c r="P20" i="3" s="1"/>
  <c r="V75" i="3" a="1"/>
  <c r="V75" i="3" s="1"/>
  <c r="X169" i="3" a="1"/>
  <c r="X169" i="3" s="1"/>
  <c r="N14" i="3" a="1"/>
  <c r="N14" i="3" s="1"/>
  <c r="P21" i="3" a="1"/>
  <c r="P21" i="3" s="1"/>
  <c r="R358" i="3" a="1"/>
  <c r="R358" i="3" s="1"/>
  <c r="V258" i="3" a="1"/>
  <c r="V258" i="3" s="1"/>
  <c r="T102" i="3" a="1"/>
  <c r="T102" i="3" s="1"/>
  <c r="T250" i="3" a="1"/>
  <c r="T250" i="3" s="1"/>
  <c r="V209" i="3" a="1"/>
  <c r="V209" i="3" s="1"/>
  <c r="X368" i="3" a="1"/>
  <c r="X368" i="3" s="1"/>
  <c r="P67" i="3" a="1"/>
  <c r="P67" i="3" s="1"/>
  <c r="Z326" i="3" a="1"/>
  <c r="Z326" i="3" s="1"/>
  <c r="X292" i="3" a="1"/>
  <c r="X292" i="3" s="1"/>
  <c r="R52" i="3" a="1"/>
  <c r="R52" i="3" s="1"/>
  <c r="V147" i="3" a="1"/>
  <c r="V147" i="3" s="1"/>
  <c r="V246" i="3" a="1"/>
  <c r="V246" i="3" s="1"/>
  <c r="N68" i="3" a="1"/>
  <c r="N68" i="3" s="1"/>
  <c r="X290" i="3" a="1"/>
  <c r="X290" i="3" s="1"/>
  <c r="V52" i="3" a="1"/>
  <c r="V52" i="3" s="1"/>
  <c r="R111" i="3" a="1"/>
  <c r="R111" i="3" s="1"/>
  <c r="P84" i="3" a="1"/>
  <c r="P84" i="3" s="1"/>
  <c r="V45" i="3" a="1"/>
  <c r="V45" i="3" s="1"/>
  <c r="P37" i="3" a="1"/>
  <c r="P37" i="3" s="1"/>
  <c r="V111" i="3" a="1"/>
  <c r="V111" i="3" s="1"/>
  <c r="R10" i="3" a="1"/>
  <c r="R10" i="3" s="1"/>
  <c r="T91" i="3" a="1"/>
  <c r="T91" i="3" s="1"/>
  <c r="N52" i="3" a="1"/>
  <c r="N52" i="3" s="1"/>
  <c r="V232" i="3" a="1"/>
  <c r="V232" i="3" s="1"/>
  <c r="T58" i="3" a="1"/>
  <c r="T58" i="3" s="1"/>
  <c r="X307" i="3" a="1"/>
  <c r="X307" i="3" s="1"/>
  <c r="P368" i="3" a="1"/>
  <c r="P368" i="3" s="1"/>
  <c r="V289" i="3" a="1"/>
  <c r="V289" i="3" s="1"/>
  <c r="R22" i="3" a="1"/>
  <c r="R22" i="3" s="1"/>
  <c r="R126" i="3" a="1"/>
  <c r="R126" i="3" s="1"/>
  <c r="P341" i="3" a="1"/>
  <c r="P341" i="3" s="1"/>
  <c r="P108" i="3" a="1"/>
  <c r="P108" i="3" s="1"/>
  <c r="N264" i="3" a="1"/>
  <c r="N264" i="3" s="1"/>
  <c r="T151" i="3" a="1"/>
  <c r="T151" i="3" s="1"/>
  <c r="R249" i="3" a="1"/>
  <c r="R249" i="3" s="1"/>
  <c r="R99" i="3" a="1"/>
  <c r="R99" i="3" s="1"/>
  <c r="P245" i="3" a="1"/>
  <c r="P245" i="3" s="1"/>
  <c r="T9" i="3" a="1"/>
  <c r="T9" i="3" s="1"/>
  <c r="V287" i="3" a="1"/>
  <c r="V287" i="3" s="1"/>
  <c r="T74" i="3" a="1"/>
  <c r="T74" i="3" s="1"/>
  <c r="Z19" i="3" a="1"/>
  <c r="Z19" i="3" s="1"/>
  <c r="Z60" i="3" a="1"/>
  <c r="Z60" i="3" s="1"/>
  <c r="V145" i="3" a="1"/>
  <c r="V145" i="3" s="1"/>
  <c r="N26" i="3" a="1"/>
  <c r="N26" i="3" s="1"/>
  <c r="Z204" i="3" a="1"/>
  <c r="Z204" i="3" s="1"/>
  <c r="V149" i="3" a="1"/>
  <c r="V149" i="3" s="1"/>
  <c r="N28" i="3" a="1"/>
  <c r="N28" i="3" s="1"/>
  <c r="X101" i="3" a="1"/>
  <c r="X101" i="3" s="1"/>
  <c r="N133" i="3" a="1"/>
  <c r="N133" i="3" s="1"/>
  <c r="V271" i="3" a="1"/>
  <c r="V271" i="3" s="1"/>
  <c r="V297" i="3" a="1"/>
  <c r="V297" i="3" s="1"/>
  <c r="P12" i="3" a="1"/>
  <c r="P12" i="3" s="1"/>
  <c r="N144" i="3" a="1"/>
  <c r="N144" i="3" s="1"/>
  <c r="N209" i="3" a="1"/>
  <c r="N209" i="3" s="1"/>
  <c r="V307" i="3" a="1"/>
  <c r="V307" i="3" s="1"/>
  <c r="X199" i="3" a="1"/>
  <c r="X199" i="3" s="1"/>
  <c r="N245" i="3" a="1"/>
  <c r="N245" i="3" s="1"/>
  <c r="P308" i="3" a="1"/>
  <c r="P308" i="3" s="1"/>
  <c r="V360" i="3" a="1"/>
  <c r="V360" i="3" s="1"/>
  <c r="V273" i="3" a="1"/>
  <c r="V273" i="3" s="1"/>
  <c r="R326" i="3" a="1"/>
  <c r="R326" i="3" s="1"/>
  <c r="X113" i="3" a="1"/>
  <c r="X113" i="3" s="1"/>
  <c r="R48" i="3" a="1"/>
  <c r="R48" i="3" s="1"/>
  <c r="V38" i="3" a="1"/>
  <c r="V38" i="3" s="1"/>
  <c r="X61" i="3" a="1"/>
  <c r="X61" i="3" s="1"/>
  <c r="V181" i="3" a="1"/>
  <c r="V181" i="3" s="1"/>
  <c r="P332" i="3" a="1"/>
  <c r="P332" i="3" s="1"/>
  <c r="P199" i="3" a="1"/>
  <c r="P199" i="3" s="1"/>
  <c r="T340" i="3" a="1"/>
  <c r="T340" i="3" s="1"/>
  <c r="V180" i="3" a="1"/>
  <c r="V180" i="3" s="1"/>
  <c r="R372" i="3" a="1"/>
  <c r="R372" i="3" s="1"/>
  <c r="R28" i="3" a="1"/>
  <c r="R28" i="3" s="1"/>
  <c r="R217" i="3" a="1"/>
  <c r="R217" i="3" s="1"/>
  <c r="X127" i="3" a="1"/>
  <c r="X127" i="3" s="1"/>
  <c r="V91" i="3" a="1"/>
  <c r="V91" i="3" s="1"/>
  <c r="Z298" i="3" a="1"/>
  <c r="Z298" i="3" s="1"/>
  <c r="V62" i="3" a="1"/>
  <c r="V62" i="3" s="1"/>
  <c r="V117" i="3" a="1"/>
  <c r="V117" i="3" s="1"/>
  <c r="X57" i="3" a="1"/>
  <c r="X57" i="3" s="1"/>
  <c r="V367" i="3" a="1"/>
  <c r="V367" i="3" s="1"/>
  <c r="V190" i="3" a="1"/>
  <c r="V190" i="3" s="1"/>
  <c r="R327" i="3" a="1"/>
  <c r="R327" i="3" s="1"/>
  <c r="N282" i="3" a="1"/>
  <c r="N282" i="3" s="1"/>
  <c r="N275" i="3" a="1"/>
  <c r="N275" i="3" s="1"/>
  <c r="Z254" i="3" a="1"/>
  <c r="Z254" i="3" s="1"/>
  <c r="Z358" i="3" a="1"/>
  <c r="Z358" i="3" s="1"/>
  <c r="P114" i="3" a="1"/>
  <c r="P114" i="3" s="1"/>
  <c r="P113" i="3" a="1"/>
  <c r="P113" i="3" s="1"/>
  <c r="P167" i="3" a="1"/>
  <c r="P167" i="3" s="1"/>
  <c r="Z89" i="3" a="1"/>
  <c r="Z89" i="3" s="1"/>
  <c r="X346" i="3" a="1"/>
  <c r="X346" i="3" s="1"/>
  <c r="X289" i="3" a="1"/>
  <c r="X289" i="3" s="1"/>
  <c r="T67" i="3" a="1"/>
  <c r="T67" i="3" s="1"/>
  <c r="R47" i="3" a="1"/>
  <c r="R47" i="3" s="1"/>
  <c r="V274" i="3" a="1"/>
  <c r="V274" i="3" s="1"/>
  <c r="T346" i="3" a="1"/>
  <c r="T346" i="3" s="1"/>
  <c r="T125" i="3" a="1"/>
  <c r="T125" i="3" s="1"/>
  <c r="V49" i="3" a="1"/>
  <c r="V49" i="3" s="1"/>
  <c r="Z339" i="3" a="1"/>
  <c r="Z339" i="3" s="1"/>
  <c r="X63" i="3" a="1"/>
  <c r="X63" i="3" s="1"/>
  <c r="Z313" i="3" a="1"/>
  <c r="Z313" i="3" s="1"/>
  <c r="X250" i="3" a="1"/>
  <c r="X250" i="3" s="1"/>
  <c r="R276" i="3" a="1"/>
  <c r="R276" i="3" s="1"/>
  <c r="N256" i="3" a="1"/>
  <c r="N256" i="3" s="1"/>
  <c r="N70" i="3" a="1"/>
  <c r="N70" i="3" s="1"/>
  <c r="R357" i="3" a="1"/>
  <c r="R357" i="3" s="1"/>
  <c r="X205" i="3" a="1"/>
  <c r="X205" i="3" s="1"/>
  <c r="V277" i="3" a="1"/>
  <c r="V277" i="3" s="1"/>
  <c r="P117" i="3" a="1"/>
  <c r="P117" i="3" s="1"/>
  <c r="R72" i="3" a="1"/>
  <c r="R72" i="3" s="1"/>
  <c r="V26" i="3" a="1"/>
  <c r="V26" i="3" s="1"/>
  <c r="V188" i="3" a="1"/>
  <c r="V188" i="3" s="1"/>
  <c r="P156" i="3" a="1"/>
  <c r="P156" i="3" s="1"/>
  <c r="R334" i="3" a="1"/>
  <c r="R334" i="3" s="1"/>
  <c r="V21" i="3" a="1"/>
  <c r="V21" i="3" s="1"/>
  <c r="R299" i="3" a="1"/>
  <c r="R299" i="3" s="1"/>
  <c r="X148" i="3" a="1"/>
  <c r="X148" i="3" s="1"/>
  <c r="V3" i="3" a="1"/>
  <c r="V3" i="3" s="1"/>
  <c r="T245" i="3" a="1"/>
  <c r="T245" i="3" s="1"/>
  <c r="N128" i="3" a="1"/>
  <c r="N128" i="3" s="1"/>
  <c r="Z300" i="3" a="1"/>
  <c r="Z300" i="3" s="1"/>
  <c r="Z72" i="3" a="1"/>
  <c r="Z72" i="3" s="1"/>
  <c r="T24" i="3" a="1"/>
  <c r="T24" i="3" s="1"/>
  <c r="T31" i="3" a="1"/>
  <c r="T31" i="3" s="1"/>
  <c r="V69" i="3" a="1"/>
  <c r="V69" i="3" s="1"/>
  <c r="T299" i="3" a="1"/>
  <c r="T299" i="3" s="1"/>
  <c r="Z211" i="3" a="1"/>
  <c r="Z211" i="3" s="1"/>
  <c r="V16" i="3" a="1"/>
  <c r="V16" i="3" s="1"/>
  <c r="R45" i="3" a="1"/>
  <c r="R45" i="3" s="1"/>
  <c r="X92" i="3" a="1"/>
  <c r="X92" i="3" s="1"/>
  <c r="V33" i="3" a="1"/>
  <c r="V33" i="3" s="1"/>
  <c r="Z181" i="3" a="1"/>
  <c r="Z181" i="3" s="1"/>
  <c r="N292" i="3" a="1"/>
  <c r="N292" i="3" s="1"/>
  <c r="R278" i="3" a="1"/>
  <c r="R278" i="3" s="1"/>
  <c r="N94" i="3" a="1"/>
  <c r="N94" i="3" s="1"/>
  <c r="P233" i="3" a="1"/>
  <c r="P233" i="3" s="1"/>
  <c r="R125" i="3" a="1"/>
  <c r="R125" i="3" s="1"/>
  <c r="Z246" i="3" a="1"/>
  <c r="Z246" i="3" s="1"/>
  <c r="R20" i="3" a="1"/>
  <c r="R20" i="3" s="1"/>
  <c r="R255" i="3" a="1"/>
  <c r="R255" i="3" s="1"/>
  <c r="V40" i="3" a="1"/>
  <c r="V40" i="3" s="1"/>
  <c r="T190" i="3" a="1"/>
  <c r="T190" i="3" s="1"/>
  <c r="T326" i="3" a="1"/>
  <c r="T326" i="3" s="1"/>
  <c r="Z29" i="3" a="1"/>
  <c r="Z29" i="3" s="1"/>
  <c r="R367" i="3" a="1"/>
  <c r="R367" i="3" s="1"/>
  <c r="P32" i="3" a="1"/>
  <c r="P32" i="3" s="1"/>
  <c r="X256" i="3" a="1"/>
  <c r="X256" i="3" s="1"/>
  <c r="P202" i="3" a="1"/>
  <c r="P202" i="3" s="1"/>
  <c r="T311" i="3" a="1"/>
  <c r="T311" i="3" s="1"/>
  <c r="N27" i="3" a="1"/>
  <c r="N27" i="3" s="1"/>
  <c r="T110" i="3" a="1"/>
  <c r="T110" i="3" s="1"/>
  <c r="X371" i="3" a="1"/>
  <c r="X371" i="3" s="1"/>
  <c r="Z7" i="3" a="1"/>
  <c r="Z7" i="3" s="1"/>
  <c r="N181" i="3" a="1"/>
  <c r="N181" i="3" s="1"/>
  <c r="T126" i="3" a="1"/>
  <c r="T126" i="3" s="1"/>
  <c r="X252" i="3" a="1"/>
  <c r="X252" i="3" s="1"/>
  <c r="Z275" i="3" a="1"/>
  <c r="Z275" i="3" s="1"/>
  <c r="R203" i="3" a="1"/>
  <c r="R203" i="3" s="1"/>
  <c r="Z17" i="3" a="1"/>
  <c r="Z17" i="3" s="1"/>
  <c r="T274" i="3" a="1"/>
  <c r="T274" i="3" s="1"/>
  <c r="P204" i="3" a="1"/>
  <c r="P204" i="3" s="1"/>
  <c r="T239" i="3" a="1"/>
  <c r="T239" i="3" s="1"/>
  <c r="N88" i="3" a="1"/>
  <c r="N88" i="3" s="1"/>
  <c r="R258" i="3" a="1"/>
  <c r="R258" i="3" s="1"/>
  <c r="T128" i="3" a="1"/>
  <c r="T128" i="3" s="1"/>
  <c r="P144" i="3" a="1"/>
  <c r="P144" i="3" s="1"/>
  <c r="R24" i="3" a="1"/>
  <c r="R24" i="3" s="1"/>
  <c r="P19" i="3" a="1"/>
  <c r="P19" i="3" s="1"/>
  <c r="T240" i="3" a="1"/>
  <c r="T240" i="3" s="1"/>
  <c r="R369" i="3" a="1"/>
  <c r="R369" i="3" s="1"/>
  <c r="R252" i="3" a="1"/>
  <c r="R252" i="3" s="1"/>
  <c r="P297" i="3" a="1"/>
  <c r="P297" i="3" s="1"/>
  <c r="P286" i="3" a="1"/>
  <c r="P286" i="3" s="1"/>
  <c r="X272" i="3" a="1"/>
  <c r="X272" i="3" s="1"/>
  <c r="Z127" i="3" a="1"/>
  <c r="Z127" i="3" s="1"/>
  <c r="T252" i="3" a="1"/>
  <c r="T252" i="3" s="1"/>
  <c r="P79" i="3" a="1"/>
  <c r="P79" i="3" s="1"/>
  <c r="P120" i="3" a="1"/>
  <c r="P120" i="3" s="1"/>
  <c r="X331" i="3" a="1"/>
  <c r="X331" i="3" s="1"/>
  <c r="Z144" i="3" a="1"/>
  <c r="Z144" i="3" s="1"/>
  <c r="T68" i="3" a="1"/>
  <c r="T68" i="3" s="1"/>
  <c r="V247" i="3" a="1"/>
  <c r="V247" i="3" s="1"/>
  <c r="X291" i="3" a="1"/>
  <c r="X291" i="3" s="1"/>
  <c r="X287" i="3" a="1"/>
  <c r="X287" i="3" s="1"/>
  <c r="V34" i="3" a="1"/>
  <c r="V34" i="3" s="1"/>
  <c r="P40" i="3" a="1"/>
  <c r="P40" i="3" s="1"/>
  <c r="P99" i="3" a="1"/>
  <c r="P99" i="3" s="1"/>
  <c r="T310" i="3" a="1"/>
  <c r="T310" i="3" s="1"/>
  <c r="X327" i="3" a="1"/>
  <c r="X327" i="3" s="1"/>
  <c r="N234" i="3" a="1"/>
  <c r="N234" i="3" s="1"/>
  <c r="R59" i="3" a="1"/>
  <c r="R59" i="3" s="1"/>
  <c r="T38" i="3" a="1"/>
  <c r="T38" i="3" s="1"/>
  <c r="R88" i="3" a="1"/>
  <c r="R88" i="3" s="1"/>
  <c r="Z245" i="3" a="1"/>
  <c r="Z245" i="3" s="1"/>
  <c r="V22" i="3" a="1"/>
  <c r="V22" i="3" s="1"/>
  <c r="V204" i="3" a="1"/>
  <c r="V204" i="3" s="1"/>
  <c r="V300" i="3" a="1"/>
  <c r="V300" i="3" s="1"/>
  <c r="P118" i="3" a="1"/>
  <c r="P118" i="3" s="1"/>
  <c r="P62" i="3" a="1"/>
  <c r="P62" i="3" s="1"/>
  <c r="Z273" i="3" a="1"/>
  <c r="Z273" i="3" s="1"/>
  <c r="R81" i="3" a="1"/>
  <c r="R81" i="3" s="1"/>
  <c r="V217" i="3" a="1"/>
  <c r="V217" i="3" s="1"/>
  <c r="Z205" i="3" a="1"/>
  <c r="Z205" i="3" s="1"/>
  <c r="R169" i="3" a="1"/>
  <c r="R169" i="3" s="1"/>
  <c r="V259" i="3" a="1"/>
  <c r="V259" i="3" s="1"/>
  <c r="P208" i="3" a="1"/>
  <c r="P208" i="3" s="1"/>
  <c r="T144" i="3" a="1"/>
  <c r="T144" i="3" s="1"/>
  <c r="X3" i="3" a="1"/>
  <c r="X3" i="3" s="1"/>
  <c r="Z271" i="3" a="1"/>
  <c r="Z271" i="3" s="1"/>
  <c r="T194" i="3" a="1"/>
  <c r="T194" i="3" s="1"/>
  <c r="T16" i="3" a="1"/>
  <c r="T16" i="3" s="1"/>
  <c r="R190" i="3" a="1"/>
  <c r="R190" i="3" s="1"/>
  <c r="X332" i="3" a="1"/>
  <c r="X332" i="3" s="1"/>
  <c r="X59" i="3" a="1"/>
  <c r="X59" i="3" s="1"/>
  <c r="T191" i="3" a="1"/>
  <c r="T191" i="3" s="1"/>
  <c r="N38" i="3" a="1"/>
  <c r="N38" i="3" s="1"/>
  <c r="X26" i="3" a="1"/>
  <c r="X26" i="3" s="1"/>
  <c r="P230" i="3" a="1"/>
  <c r="P230" i="3" s="1"/>
  <c r="Z219" i="3" a="1"/>
  <c r="Z219" i="3" s="1"/>
  <c r="P254" i="3" a="1"/>
  <c r="P254" i="3" s="1"/>
  <c r="N255" i="3" a="1"/>
  <c r="N255" i="3" s="1"/>
  <c r="X24" i="3" a="1"/>
  <c r="X24" i="3" s="1"/>
  <c r="X40" i="3" a="1"/>
  <c r="X40" i="3" s="1"/>
  <c r="N360" i="3" a="1"/>
  <c r="N360" i="3" s="1"/>
  <c r="R328" i="3" a="1"/>
  <c r="R328" i="3" s="1"/>
  <c r="Z30" i="3" a="1"/>
  <c r="Z30" i="3" s="1"/>
  <c r="T145" i="3" a="1"/>
  <c r="T145" i="3" s="1"/>
  <c r="T119" i="3" a="1"/>
  <c r="T119" i="3" s="1"/>
  <c r="N36" i="3" a="1"/>
  <c r="N36" i="3" s="1"/>
  <c r="N224" i="3" a="1"/>
  <c r="N224" i="3" s="1"/>
  <c r="R83" i="3" a="1"/>
  <c r="R83" i="3" s="1"/>
  <c r="R281" i="3" a="1"/>
  <c r="R281" i="3" s="1"/>
  <c r="Z35" i="3" a="1"/>
  <c r="Z35" i="3" s="1"/>
  <c r="X340" i="3" a="1"/>
  <c r="X340" i="3" s="1"/>
  <c r="T246" i="3" a="1"/>
  <c r="T246" i="3" s="1"/>
  <c r="X262" i="3" a="1"/>
  <c r="X262" i="3" s="1"/>
  <c r="N340" i="3" a="1"/>
  <c r="N340" i="3" s="1"/>
  <c r="N80" i="3" a="1"/>
  <c r="N80" i="3" s="1"/>
  <c r="X68" i="3" a="1"/>
  <c r="X68" i="3" s="1"/>
  <c r="N31" i="3" a="1"/>
  <c r="N31" i="3" s="1"/>
  <c r="T365" i="3" a="1"/>
  <c r="T365" i="3" s="1"/>
  <c r="V227" i="3" a="1"/>
  <c r="V227" i="3" s="1"/>
  <c r="V286" i="3" a="1"/>
  <c r="V286" i="3" s="1"/>
  <c r="P252" i="3" a="1"/>
  <c r="P252" i="3" s="1"/>
  <c r="T273" i="3" a="1"/>
  <c r="T273" i="3" s="1"/>
  <c r="P8" i="3" a="1"/>
  <c r="P8" i="3" s="1"/>
  <c r="R5" i="3" a="1"/>
  <c r="R5" i="3" s="1"/>
  <c r="N203" i="3" a="1"/>
  <c r="N203" i="3" s="1"/>
  <c r="Z48" i="3" a="1"/>
  <c r="Z48" i="3" s="1"/>
  <c r="R32" i="3" a="1"/>
  <c r="R32" i="3" s="1"/>
  <c r="R368" i="3" a="1"/>
  <c r="R368" i="3" s="1"/>
  <c r="T148" i="3" a="1"/>
  <c r="T148" i="3" s="1"/>
  <c r="V306" i="3" a="1"/>
  <c r="V306" i="3" s="1"/>
  <c r="R307" i="3" a="1"/>
  <c r="R307" i="3" s="1"/>
  <c r="X234" i="3" a="1"/>
  <c r="X234" i="3" s="1"/>
  <c r="N241" i="3" a="1"/>
  <c r="N241" i="3" s="1"/>
  <c r="V368" i="3" a="1"/>
  <c r="V368" i="3" s="1"/>
  <c r="X38" i="3" a="1"/>
  <c r="X38" i="3" s="1"/>
  <c r="Z297" i="3" a="1"/>
  <c r="Z297" i="3" s="1"/>
  <c r="T20" i="3" a="1"/>
  <c r="T20" i="3" s="1"/>
  <c r="T95" i="3" a="1"/>
  <c r="T95" i="3" s="1"/>
  <c r="X47" i="3" a="1"/>
  <c r="X47" i="3" s="1"/>
  <c r="R289" i="3" a="1"/>
  <c r="R289" i="3" s="1"/>
  <c r="Z367" i="3" a="1"/>
  <c r="Z367" i="3" s="1"/>
  <c r="Z357" i="3" a="1"/>
  <c r="Z357" i="3" s="1"/>
  <c r="Z252" i="3" a="1"/>
  <c r="Z252" i="3" s="1"/>
  <c r="X367" i="3" a="1"/>
  <c r="X367" i="3" s="1"/>
  <c r="N357" i="3" a="1"/>
  <c r="N357" i="3" s="1"/>
  <c r="P95" i="3" a="1"/>
  <c r="P95" i="3" s="1"/>
  <c r="V192" i="3" a="1"/>
  <c r="V192" i="3" s="1"/>
  <c r="T205" i="3" a="1"/>
  <c r="T205" i="3" s="1"/>
  <c r="X14" i="3" a="1"/>
  <c r="X14" i="3" s="1"/>
  <c r="P219" i="3" a="1"/>
  <c r="P219" i="3" s="1"/>
  <c r="N126" i="3" a="1"/>
  <c r="N126" i="3" s="1"/>
  <c r="X233" i="3" a="1"/>
  <c r="X233" i="3" s="1"/>
  <c r="R118" i="3" a="1"/>
  <c r="R118" i="3" s="1"/>
  <c r="P307" i="3" a="1"/>
  <c r="P307" i="3" s="1"/>
  <c r="P371" i="3" a="1"/>
  <c r="P371" i="3" s="1"/>
  <c r="T263" i="3" a="1"/>
  <c r="T263" i="3" s="1"/>
  <c r="X209" i="3" a="1"/>
  <c r="X209" i="3" s="1"/>
  <c r="X246" i="3" a="1"/>
  <c r="X246" i="3" s="1"/>
  <c r="V74" i="3" a="1"/>
  <c r="V74" i="3" s="1"/>
  <c r="R262" i="3" a="1"/>
  <c r="R262" i="3" s="1"/>
  <c r="X241" i="3" a="1"/>
  <c r="X241" i="3" s="1"/>
  <c r="V326" i="3" a="1"/>
  <c r="V326" i="3" s="1"/>
  <c r="X80" i="3" a="1"/>
  <c r="X80" i="3" s="1"/>
  <c r="T11" i="3" a="1"/>
  <c r="T11" i="3" s="1"/>
  <c r="V346" i="3" a="1"/>
  <c r="V346" i="3" s="1"/>
  <c r="P29" i="3" a="1"/>
  <c r="P29" i="3" s="1"/>
  <c r="R117" i="3" a="1"/>
  <c r="R117" i="3" s="1"/>
  <c r="N60" i="3" a="1"/>
  <c r="N60" i="3" s="1"/>
  <c r="V283" i="3" a="1"/>
  <c r="V283" i="3" s="1"/>
  <c r="N50" i="3" a="1"/>
  <c r="N50" i="3" s="1"/>
  <c r="P289" i="3" a="1"/>
  <c r="P289" i="3" s="1"/>
  <c r="T181" i="3" a="1"/>
  <c r="T181" i="3" s="1"/>
  <c r="R232" i="3" a="1"/>
  <c r="R232" i="3" s="1"/>
  <c r="X145" i="3" a="1"/>
  <c r="X145" i="3" s="1"/>
  <c r="Z257" i="3" a="1"/>
  <c r="Z257" i="3" s="1"/>
  <c r="X217" i="3" a="1"/>
  <c r="X217" i="3" s="1"/>
  <c r="N249" i="3" a="1"/>
  <c r="N249" i="3" s="1"/>
  <c r="V92" i="3" a="1"/>
  <c r="V92" i="3" s="1"/>
  <c r="N174" i="3" a="1"/>
  <c r="N174" i="3" s="1"/>
  <c r="P88" i="3" a="1"/>
  <c r="P88" i="3" s="1"/>
  <c r="V119" i="3" a="1"/>
  <c r="V119" i="3" s="1"/>
  <c r="V36" i="3" a="1"/>
  <c r="V36" i="3" s="1"/>
  <c r="V219" i="3" a="1"/>
  <c r="V219" i="3" s="1"/>
  <c r="V256" i="3" a="1"/>
  <c r="V256" i="3" s="1"/>
  <c r="X39" i="3" a="1"/>
  <c r="X39" i="3" s="1"/>
  <c r="Z99" i="3" a="1"/>
  <c r="Z99" i="3" s="1"/>
  <c r="N218" i="3" a="1"/>
  <c r="N218" i="3" s="1"/>
  <c r="V17" i="3" a="1"/>
  <c r="V17" i="3" s="1"/>
  <c r="T338" i="3" a="1"/>
  <c r="T338" i="3" s="1"/>
  <c r="Z231" i="3" a="1"/>
  <c r="Z231" i="3" s="1"/>
  <c r="R63" i="3" a="1"/>
  <c r="R63" i="3" s="1"/>
  <c r="P311" i="3" a="1"/>
  <c r="P311" i="3" s="1"/>
  <c r="Z8" i="3" a="1"/>
  <c r="Z8" i="3" s="1"/>
  <c r="Z318" i="3" a="1"/>
  <c r="Z318" i="3" s="1"/>
  <c r="V218" i="3" a="1"/>
  <c r="V218" i="3" s="1"/>
  <c r="T46" i="3" a="1"/>
  <c r="T46" i="3" s="1"/>
  <c r="X62" i="3" a="1"/>
  <c r="X62" i="3" s="1"/>
  <c r="N286" i="3" a="1"/>
  <c r="N286" i="3" s="1"/>
  <c r="V266" i="3" a="1"/>
  <c r="V266" i="3" s="1"/>
  <c r="R108" i="3" a="1"/>
  <c r="R108" i="3" s="1"/>
  <c r="P306" i="3" a="1"/>
  <c r="P306" i="3" s="1"/>
  <c r="Z249" i="3" a="1"/>
  <c r="Z249" i="3" s="1"/>
  <c r="R95" i="3" a="1"/>
  <c r="R95" i="3" s="1"/>
  <c r="V15" i="3" a="1"/>
  <c r="V15" i="3" s="1"/>
  <c r="P126" i="3" a="1"/>
  <c r="P126" i="3" s="1"/>
  <c r="T156" i="3" a="1"/>
  <c r="T156" i="3" s="1"/>
  <c r="T372" i="3" a="1"/>
  <c r="T372" i="3" s="1"/>
  <c r="X144" i="3" a="1"/>
  <c r="X144" i="3" s="1"/>
  <c r="X360" i="3" a="1"/>
  <c r="X360" i="3" s="1"/>
  <c r="P340" i="3" a="1"/>
  <c r="P340" i="3" s="1"/>
  <c r="R75" i="3" a="1"/>
  <c r="R75" i="3" s="1"/>
  <c r="X166" i="3" a="1"/>
  <c r="X166" i="3" s="1"/>
  <c r="V124" i="3" a="1"/>
  <c r="V124" i="3" s="1"/>
  <c r="N290" i="3" a="1"/>
  <c r="N290" i="3" s="1"/>
  <c r="T219" i="3" a="1"/>
  <c r="T219" i="3" s="1"/>
  <c r="R341" i="3" a="1"/>
  <c r="R341" i="3" s="1"/>
  <c r="Z258" i="3" a="1"/>
  <c r="Z258" i="3" s="1"/>
  <c r="X41" i="3" a="1"/>
  <c r="X41" i="3" s="1"/>
  <c r="Z264" i="3" a="1"/>
  <c r="Z264" i="3" s="1"/>
  <c r="P187" i="3" a="1"/>
  <c r="P187" i="3" s="1"/>
  <c r="V310" i="3" a="1"/>
  <c r="V310" i="3" s="1"/>
  <c r="V146" i="3" a="1"/>
  <c r="V146" i="3" s="1"/>
  <c r="T14" i="3" a="1"/>
  <c r="T14" i="3" s="1"/>
  <c r="R188" i="3" a="1"/>
  <c r="R188" i="3" s="1"/>
  <c r="R50" i="3" a="1"/>
  <c r="R50" i="3" s="1"/>
  <c r="V309" i="3" a="1"/>
  <c r="V309" i="3" s="1"/>
  <c r="N246" i="3" a="1"/>
  <c r="N246" i="3" s="1"/>
  <c r="N59" i="3" a="1"/>
  <c r="N59" i="3" s="1"/>
  <c r="N24" i="3" a="1"/>
  <c r="N24" i="3" s="1"/>
  <c r="V59" i="3" a="1"/>
  <c r="V59" i="3" s="1"/>
  <c r="P125" i="3" a="1"/>
  <c r="P125" i="3" s="1"/>
  <c r="P227" i="3" a="1"/>
  <c r="P227" i="3" s="1"/>
  <c r="X8" i="3" a="1"/>
  <c r="X8" i="3" s="1"/>
  <c r="T94" i="3" a="1"/>
  <c r="T94" i="3" s="1"/>
  <c r="Z311" i="3" a="1"/>
  <c r="Z311" i="3" s="1"/>
  <c r="P69" i="3" a="1"/>
  <c r="P69" i="3" s="1"/>
  <c r="X260" i="3" a="1"/>
  <c r="X260" i="3" s="1"/>
  <c r="T275" i="3" a="1"/>
  <c r="T275" i="3" s="1"/>
  <c r="N244" i="3" a="1"/>
  <c r="N244" i="3" s="1"/>
  <c r="P128" i="3" a="1"/>
  <c r="P128" i="3" s="1"/>
  <c r="P75" i="3" a="1"/>
  <c r="P75" i="3" s="1"/>
  <c r="X10" i="3" a="1"/>
  <c r="X10" i="3" s="1"/>
  <c r="P210" i="3" a="1"/>
  <c r="P210" i="3" s="1"/>
  <c r="T224" i="3" a="1"/>
  <c r="T224" i="3" s="1"/>
  <c r="Z77" i="3" a="1"/>
  <c r="Z77" i="3" s="1"/>
  <c r="X249" i="3" a="1"/>
  <c r="X249" i="3" s="1"/>
  <c r="V205" i="3" a="1"/>
  <c r="V205" i="3" s="1"/>
  <c r="N262" i="3" a="1"/>
  <c r="N262" i="3" s="1"/>
  <c r="V125" i="3" a="1"/>
  <c r="V125" i="3" s="1"/>
  <c r="Z37" i="3" a="1"/>
  <c r="Z37" i="3" s="1"/>
  <c r="N192" i="3" a="1"/>
  <c r="N192" i="3" s="1"/>
  <c r="N259" i="3" a="1"/>
  <c r="N259" i="3" s="1"/>
  <c r="R274" i="3" a="1"/>
  <c r="R274" i="3" s="1"/>
  <c r="R193" i="3" a="1"/>
  <c r="R193" i="3" s="1"/>
  <c r="P241" i="3" a="1"/>
  <c r="P241" i="3" s="1"/>
  <c r="V224" i="3" a="1"/>
  <c r="V224" i="3" s="1"/>
  <c r="X117" i="3" a="1"/>
  <c r="X117" i="3" s="1"/>
  <c r="T204" i="3" a="1"/>
  <c r="T204" i="3" s="1"/>
  <c r="X17" i="3" a="1"/>
  <c r="X17" i="3" s="1"/>
  <c r="R19" i="3" a="1"/>
  <c r="R19" i="3" s="1"/>
  <c r="R339" i="3" a="1"/>
  <c r="R339" i="3" s="1"/>
  <c r="X28" i="3" a="1"/>
  <c r="X28" i="3" s="1"/>
  <c r="R35" i="3" a="1"/>
  <c r="R35" i="3" s="1"/>
  <c r="T51" i="3" a="1"/>
  <c r="T51" i="3" s="1"/>
  <c r="P283" i="3" a="1"/>
  <c r="P283" i="3" s="1"/>
  <c r="R6" i="3" a="1"/>
  <c r="R6" i="3" s="1"/>
  <c r="X240" i="3" a="1"/>
  <c r="X240" i="3" s="1"/>
  <c r="R78" i="3" a="1"/>
  <c r="R78" i="3" s="1"/>
  <c r="X22" i="3" a="1"/>
  <c r="X22" i="3" s="1"/>
  <c r="P334" i="3" a="1"/>
  <c r="P334" i="3" s="1"/>
  <c r="Z169" i="3" a="1"/>
  <c r="Z169" i="3" s="1"/>
  <c r="Z26" i="3" a="1"/>
  <c r="Z26" i="3" s="1"/>
  <c r="P277" i="3" a="1"/>
  <c r="P277" i="3" s="1"/>
  <c r="Z360" i="3" a="1"/>
  <c r="Z360" i="3" s="1"/>
  <c r="Z45" i="3" a="1"/>
  <c r="Z45" i="3" s="1"/>
  <c r="X285" i="3" a="1"/>
  <c r="X285" i="3" s="1"/>
  <c r="X147" i="3" a="1"/>
  <c r="X147" i="3" s="1"/>
  <c r="N32" i="3" a="1"/>
  <c r="N32" i="3" s="1"/>
  <c r="Z282" i="3" a="1"/>
  <c r="Z282" i="3" s="1"/>
  <c r="T357" i="3" a="1"/>
  <c r="T357" i="3" s="1"/>
  <c r="N371" i="3" a="1"/>
  <c r="N371" i="3" s="1"/>
  <c r="T78" i="3" a="1"/>
  <c r="T78" i="3" s="1"/>
  <c r="P218" i="3" a="1"/>
  <c r="P218" i="3" s="1"/>
  <c r="R67" i="3" a="1"/>
  <c r="R67" i="3" s="1"/>
  <c r="V290" i="3" a="1"/>
  <c r="V290" i="3" s="1"/>
  <c r="V20" i="3" a="1"/>
  <c r="V20" i="3" s="1"/>
  <c r="P272" i="3" a="1"/>
  <c r="P272" i="3" s="1"/>
  <c r="R259" i="3" a="1"/>
  <c r="R259" i="3" s="1"/>
  <c r="P91" i="3" a="1"/>
  <c r="P91" i="3" s="1"/>
  <c r="Z61" i="3" a="1"/>
  <c r="Z61" i="3" s="1"/>
  <c r="T359" i="3" a="1"/>
  <c r="T359" i="3" s="1"/>
  <c r="V81" i="3" a="1"/>
  <c r="V81" i="3" s="1"/>
  <c r="N108" i="3" a="1"/>
  <c r="N108" i="3" s="1"/>
  <c r="T84" i="3" a="1"/>
  <c r="T84" i="3" s="1"/>
  <c r="P242" i="3" a="1"/>
  <c r="P242" i="3" s="1"/>
  <c r="P2" i="3" a="1"/>
  <c r="P2" i="3" s="1"/>
  <c r="T254" i="3" a="1"/>
  <c r="T254" i="3" s="1"/>
  <c r="P278" i="3" a="1"/>
  <c r="P278" i="3" s="1"/>
  <c r="V278" i="3" a="1"/>
  <c r="V278" i="3" s="1"/>
  <c r="X191" i="3" a="1"/>
  <c r="X191" i="3" s="1"/>
  <c r="N21" i="3" a="1"/>
  <c r="N21" i="3" s="1"/>
  <c r="R109" i="3" a="1"/>
  <c r="R109" i="3" s="1"/>
  <c r="T282" i="3" a="1"/>
  <c r="T282" i="3" s="1"/>
  <c r="Z191" i="3" a="1"/>
  <c r="Z191" i="3" s="1"/>
  <c r="V340" i="3" a="1"/>
  <c r="V340" i="3" s="1"/>
  <c r="R149" i="3" a="1"/>
  <c r="R149" i="3" s="1"/>
  <c r="T255" i="3" a="1"/>
  <c r="T255" i="3" s="1"/>
  <c r="R174" i="3" a="1"/>
  <c r="R174" i="3" s="1"/>
  <c r="X271" i="3" a="1"/>
  <c r="X271" i="3" s="1"/>
  <c r="X67" i="3" a="1"/>
  <c r="X67" i="3" s="1"/>
  <c r="R114" i="3" a="1"/>
  <c r="R114" i="3" s="1"/>
  <c r="Z166" i="3" a="1"/>
  <c r="Z166" i="3" s="1"/>
  <c r="T247" i="3" a="1"/>
  <c r="T247" i="3" s="1"/>
  <c r="R286" i="3" a="1"/>
  <c r="R286" i="3" s="1"/>
  <c r="Z346" i="3" a="1"/>
  <c r="Z346" i="3" s="1"/>
  <c r="R49" i="3" a="1"/>
  <c r="R49" i="3" s="1"/>
  <c r="P148" i="3" a="1"/>
  <c r="P148" i="3" s="1"/>
  <c r="X89" i="3" a="1"/>
  <c r="X89" i="3" s="1"/>
  <c r="V14" i="3" a="1"/>
  <c r="V14" i="3" s="1"/>
  <c r="R73" i="3" a="1"/>
  <c r="R73" i="3" s="1"/>
  <c r="Z150" i="3" a="1"/>
  <c r="Z150" i="3" s="1"/>
  <c r="V229" i="3" a="1"/>
  <c r="V229" i="3" s="1"/>
  <c r="X204" i="3" a="1"/>
  <c r="X204" i="3" s="1"/>
  <c r="X103" i="3" a="1"/>
  <c r="X103" i="3" s="1"/>
  <c r="R264" i="3" a="1"/>
  <c r="R264" i="3" s="1"/>
  <c r="T216" i="3" a="1"/>
  <c r="T216" i="3" s="1"/>
  <c r="Z63" i="3" a="1"/>
  <c r="Z63" i="3" s="1"/>
  <c r="T80" i="3" a="1"/>
  <c r="T80" i="3" s="1"/>
  <c r="P166" i="3" a="1"/>
  <c r="P166" i="3" s="1"/>
  <c r="Z260" i="3" a="1"/>
  <c r="Z260" i="3" s="1"/>
  <c r="X81" i="3" a="1"/>
  <c r="X81" i="3" s="1"/>
  <c r="V311" i="3" a="1"/>
  <c r="V311" i="3" s="1"/>
  <c r="P329" i="3" a="1"/>
  <c r="P329" i="3" s="1"/>
  <c r="R93" i="3" a="1"/>
  <c r="R93" i="3" s="1"/>
  <c r="Z276" i="3" a="1"/>
  <c r="Z276" i="3" s="1"/>
  <c r="X100" i="3" a="1"/>
  <c r="X100" i="3" s="1"/>
  <c r="P299" i="3" a="1"/>
  <c r="P299" i="3" s="1"/>
  <c r="V264" i="3" a="1"/>
  <c r="V264" i="3" s="1"/>
  <c r="T90" i="3" a="1"/>
  <c r="T90" i="3" s="1"/>
  <c r="Z210" i="3" a="1"/>
  <c r="Z210" i="3" s="1"/>
  <c r="V372" i="3" a="1"/>
  <c r="V372" i="3" s="1"/>
  <c r="T187" i="3" a="1"/>
  <c r="T187" i="3" s="1"/>
  <c r="V24" i="3" a="1"/>
  <c r="V24" i="3" s="1"/>
  <c r="T109" i="3" a="1"/>
  <c r="T109" i="3" s="1"/>
  <c r="V95" i="3" a="1"/>
  <c r="V95" i="3" s="1"/>
  <c r="T278" i="3" a="1"/>
  <c r="T278" i="3" s="1"/>
  <c r="N40" i="3" a="1"/>
  <c r="N40" i="3" s="1"/>
  <c r="N346" i="3" a="1"/>
  <c r="N346" i="3" s="1"/>
  <c r="V12" i="3" a="1"/>
  <c r="V12" i="3" s="1"/>
  <c r="X338" i="3" a="1"/>
  <c r="X338" i="3" s="1"/>
  <c r="T81" i="3" a="1"/>
  <c r="T81" i="3" s="1"/>
  <c r="V41" i="3" a="1"/>
  <c r="V41" i="3" s="1"/>
  <c r="P310" i="3" a="1"/>
  <c r="P310" i="3" s="1"/>
  <c r="X77" i="3" a="1"/>
  <c r="X77" i="3" s="1"/>
  <c r="P46" i="3" a="1"/>
  <c r="P46" i="3" s="1"/>
  <c r="P112" i="3" a="1"/>
  <c r="P112" i="3" s="1"/>
  <c r="P333" i="3" a="1"/>
  <c r="P333" i="3" s="1"/>
  <c r="Z151" i="3" a="1"/>
  <c r="Z151" i="3" s="1"/>
  <c r="X313" i="3" a="1"/>
  <c r="X313" i="3" s="1"/>
  <c r="V338" i="3" a="1"/>
  <c r="V338" i="3" s="1"/>
  <c r="Z11" i="3" a="1"/>
  <c r="Z11" i="3" s="1"/>
  <c r="N11" i="3" a="1"/>
  <c r="N11" i="3" s="1"/>
  <c r="V329" i="3" a="1"/>
  <c r="V329" i="3" s="1"/>
  <c r="Z310" i="3" a="1"/>
  <c r="Z310" i="3" s="1"/>
  <c r="X168" i="3" a="1"/>
  <c r="X168" i="3" s="1"/>
  <c r="P276" i="3" a="1"/>
  <c r="P276" i="3" s="1"/>
  <c r="X174" i="3" a="1"/>
  <c r="X174" i="3" s="1"/>
  <c r="V88" i="3" a="1"/>
  <c r="V88" i="3" s="1"/>
  <c r="Z108" i="3" a="1"/>
  <c r="Z108" i="3" s="1"/>
  <c r="R100" i="3" a="1"/>
  <c r="R100" i="3" s="1"/>
  <c r="P169" i="3" a="1"/>
  <c r="P169" i="3" s="1"/>
  <c r="N274" i="3" a="1"/>
  <c r="N274" i="3" s="1"/>
  <c r="N266" i="3" a="1"/>
  <c r="N266" i="3" s="1"/>
  <c r="Z365" i="3" a="1"/>
  <c r="Z365" i="3" s="1"/>
  <c r="V249" i="3" a="1"/>
  <c r="V249" i="3" s="1"/>
  <c r="X2" i="3" a="1"/>
  <c r="X2" i="3" s="1"/>
  <c r="X75" i="3" a="1"/>
  <c r="X75" i="3" s="1"/>
  <c r="T300" i="3" a="1"/>
  <c r="T300" i="3" s="1"/>
  <c r="R92" i="3" a="1"/>
  <c r="R92" i="3" s="1"/>
  <c r="P247" i="3" a="1"/>
  <c r="P247" i="3" s="1"/>
  <c r="Z46" i="3" a="1"/>
  <c r="Z46" i="3" s="1"/>
  <c r="X308" i="3" a="1"/>
  <c r="X308" i="3" s="1"/>
  <c r="V244" i="3" a="1"/>
  <c r="V244" i="3" s="1"/>
  <c r="P31" i="3" a="1"/>
  <c r="P31" i="3" s="1"/>
  <c r="P47" i="3" a="1"/>
  <c r="P47" i="3" s="1"/>
  <c r="N110" i="3" a="1"/>
  <c r="N110" i="3" s="1"/>
  <c r="V13" i="3" a="1"/>
  <c r="V13" i="3" s="1"/>
  <c r="N83" i="3" a="1"/>
  <c r="N83" i="3" s="1"/>
  <c r="Z120" i="3" a="1"/>
  <c r="Z120" i="3" s="1"/>
  <c r="Z28" i="3" a="1"/>
  <c r="Z28" i="3" s="1"/>
  <c r="T118" i="3" a="1"/>
  <c r="T118" i="3" s="1"/>
  <c r="R61" i="3" a="1"/>
  <c r="R61" i="3" s="1"/>
  <c r="N287" i="3" a="1"/>
  <c r="N287" i="3" s="1"/>
  <c r="V260" i="3" a="1"/>
  <c r="V260" i="3" s="1"/>
  <c r="P313" i="3" a="1"/>
  <c r="P313" i="3" s="1"/>
  <c r="Z79" i="3" a="1"/>
  <c r="Z79" i="3" s="1"/>
  <c r="N48" i="3" a="1"/>
  <c r="N48" i="3" s="1"/>
  <c r="P366" i="3" a="1"/>
  <c r="P366" i="3" s="1"/>
  <c r="P33" i="3" a="1"/>
  <c r="P33" i="3" s="1"/>
  <c r="N272" i="3" a="1"/>
  <c r="N272" i="3" s="1"/>
  <c r="X300" i="3" a="1"/>
  <c r="X300" i="3" s="1"/>
  <c r="P100" i="3" a="1"/>
  <c r="P100" i="3" s="1"/>
  <c r="T47" i="3" a="1"/>
  <c r="T47" i="3" s="1"/>
  <c r="V2" i="3" a="1"/>
  <c r="V2" i="3" s="1"/>
  <c r="X99" i="3" a="1"/>
  <c r="X99" i="3" s="1"/>
  <c r="Z332" i="3" a="1"/>
  <c r="Z332" i="3" s="1"/>
  <c r="R70" i="3" a="1"/>
  <c r="R70" i="3" s="1"/>
  <c r="T41" i="3" a="1"/>
  <c r="T41" i="3" s="1"/>
  <c r="P5" i="3" a="1"/>
  <c r="P5" i="3" s="1"/>
  <c r="T188" i="3" a="1"/>
  <c r="T188" i="3" s="1"/>
  <c r="Z259" i="3" a="1"/>
  <c r="Z259" i="3" s="1"/>
  <c r="R230" i="3" a="1"/>
  <c r="R230" i="3" s="1"/>
  <c r="P264" i="3" a="1"/>
  <c r="P264" i="3" s="1"/>
  <c r="V333" i="3" a="1"/>
  <c r="V333" i="3" s="1"/>
  <c r="T36" i="3" a="1"/>
  <c r="T36" i="3" s="1"/>
  <c r="T61" i="3" a="1"/>
  <c r="T61" i="3" s="1"/>
  <c r="Z256" i="3" a="1"/>
  <c r="Z256" i="3" s="1"/>
  <c r="X297" i="3" a="1"/>
  <c r="X297" i="3" s="1"/>
  <c r="X310" i="3" a="1"/>
  <c r="X310" i="3" s="1"/>
  <c r="Z80" i="3" a="1"/>
  <c r="Z80" i="3" s="1"/>
  <c r="T230" i="3" a="1"/>
  <c r="T230" i="3" s="1"/>
  <c r="T208" i="3" a="1"/>
  <c r="T208" i="3" s="1"/>
  <c r="Z228" i="3" a="1"/>
  <c r="Z228" i="3" s="1"/>
  <c r="T34" i="3" a="1"/>
  <c r="T34" i="3" s="1"/>
  <c r="R29" i="3" a="1"/>
  <c r="R29" i="3" s="1"/>
  <c r="V365" i="3" a="1"/>
  <c r="V365" i="3" s="1"/>
  <c r="V63" i="3" a="1"/>
  <c r="V63" i="3" s="1"/>
  <c r="V255" i="3" a="1"/>
  <c r="V255" i="3" s="1"/>
  <c r="T21" i="3" a="1"/>
  <c r="T21" i="3" s="1"/>
  <c r="T193" i="3" a="1"/>
  <c r="T193" i="3" s="1"/>
  <c r="T4" i="3" a="1"/>
  <c r="T4" i="3" s="1"/>
  <c r="X4" i="3" a="1"/>
  <c r="X4" i="3" s="1"/>
  <c r="N18" i="3" a="1"/>
  <c r="N18" i="3" s="1"/>
  <c r="Z274" i="3" a="1"/>
  <c r="Z274" i="3" s="1"/>
  <c r="Z247" i="3" a="1"/>
  <c r="Z247" i="3" s="1"/>
  <c r="T10" i="3" a="1"/>
  <c r="T10" i="3" s="1"/>
  <c r="T210" i="3" a="1"/>
  <c r="T210" i="3" s="1"/>
  <c r="T313" i="3" a="1"/>
  <c r="T313" i="3" s="1"/>
  <c r="P182" i="3" a="1"/>
  <c r="P182" i="3" s="1"/>
  <c r="R62" i="3" a="1"/>
  <c r="R62" i="3" s="1"/>
  <c r="T286" i="3" a="1"/>
  <c r="T286" i="3" s="1"/>
  <c r="R110" i="3" a="1"/>
  <c r="R110" i="3" s="1"/>
  <c r="R13" i="3" a="1"/>
  <c r="R13" i="3" s="1"/>
  <c r="V60" i="3" a="1"/>
  <c r="V60" i="3" s="1"/>
  <c r="V58" i="3" a="1"/>
  <c r="V58" i="3" s="1"/>
  <c r="T183" i="3" a="1"/>
  <c r="T183" i="3" s="1"/>
  <c r="X251" i="3" a="1"/>
  <c r="X251" i="3" s="1"/>
  <c r="X46" i="3" a="1"/>
  <c r="X46" i="3" s="1"/>
  <c r="V358" i="3" a="1"/>
  <c r="V358" i="3" s="1"/>
  <c r="X79" i="3" a="1"/>
  <c r="X79" i="3" s="1"/>
  <c r="Z208" i="3" a="1"/>
  <c r="Z208" i="3" s="1"/>
  <c r="X12" i="3" a="1"/>
  <c r="X12" i="3" s="1"/>
  <c r="N62" i="3" a="1"/>
  <c r="N62" i="3" s="1"/>
  <c r="P211" i="3" a="1"/>
  <c r="P211" i="3" s="1"/>
  <c r="T249" i="3" a="1"/>
  <c r="T249" i="3" s="1"/>
  <c r="V239" i="3" a="1"/>
  <c r="V239" i="3" s="1"/>
  <c r="P27" i="3" a="1"/>
  <c r="P27" i="3" s="1"/>
  <c r="P9" i="3" a="1"/>
  <c r="P9" i="3" s="1"/>
  <c r="Z41" i="3" a="1"/>
  <c r="Z41" i="3" s="1"/>
  <c r="P147" i="3" a="1"/>
  <c r="P147" i="3" s="1"/>
  <c r="Z25" i="3" a="1"/>
  <c r="Z25" i="3" s="1"/>
  <c r="Z51" i="3" a="1"/>
  <c r="Z51" i="3" s="1"/>
  <c r="Z2" i="3" a="1"/>
  <c r="Z2" i="3" s="1"/>
  <c r="N331" i="3" a="1"/>
  <c r="N331" i="3" s="1"/>
  <c r="Z50" i="3" a="1"/>
  <c r="Z50" i="3" s="1"/>
  <c r="X266" i="3" a="1"/>
  <c r="X266" i="3" s="1"/>
  <c r="T169" i="3" a="1"/>
  <c r="T169" i="3" s="1"/>
  <c r="X109" i="3" a="1"/>
  <c r="X109" i="3" s="1"/>
  <c r="P229" i="3" a="1"/>
  <c r="P229" i="3" s="1"/>
  <c r="R191" i="3" a="1"/>
  <c r="R191" i="3" s="1"/>
  <c r="R260" i="3" a="1"/>
  <c r="R260" i="3" s="1"/>
  <c r="N5" i="3" a="1"/>
  <c r="N5" i="3" s="1"/>
  <c r="T329" i="3" a="1"/>
  <c r="T329" i="3" s="1"/>
  <c r="T368" i="3" a="1"/>
  <c r="T368" i="3" s="1"/>
  <c r="T103" i="3" a="1"/>
  <c r="T103" i="3" s="1"/>
  <c r="Z124" i="3" a="1"/>
  <c r="Z124" i="3" s="1"/>
  <c r="T100" i="3" a="1"/>
  <c r="T100" i="3" s="1"/>
  <c r="P281" i="3" a="1"/>
  <c r="P281" i="3" s="1"/>
  <c r="X114" i="3" a="1"/>
  <c r="X114" i="3" s="1"/>
  <c r="Z59" i="3" a="1"/>
  <c r="Z59" i="3" s="1"/>
  <c r="V148" i="3" a="1"/>
  <c r="V148" i="3" s="1"/>
  <c r="T285" i="3" a="1"/>
  <c r="T285" i="3" s="1"/>
  <c r="R11" i="3" a="1"/>
  <c r="R11" i="3" s="1"/>
  <c r="N228" i="3" a="1"/>
  <c r="N228" i="3" s="1"/>
  <c r="V252" i="3" a="1"/>
  <c r="V252" i="3" s="1"/>
  <c r="N41" i="3" a="1"/>
  <c r="N41" i="3" s="1"/>
  <c r="V285" i="3" a="1"/>
  <c r="V285" i="3" s="1"/>
  <c r="P82" i="3" a="1"/>
  <c r="P82" i="3" s="1"/>
  <c r="V272" i="3" a="1"/>
  <c r="V272" i="3" s="1"/>
  <c r="P45" i="3" a="1"/>
  <c r="P45" i="3" s="1"/>
  <c r="R183" i="3" a="1"/>
  <c r="R183" i="3" s="1"/>
  <c r="Z6" i="3" a="1"/>
  <c r="Z6" i="3" s="1"/>
  <c r="V228" i="3" a="1"/>
  <c r="V228" i="3" s="1"/>
  <c r="Z229" i="3" a="1"/>
  <c r="Z229" i="3" s="1"/>
  <c r="Z3" i="3" a="1"/>
  <c r="Z3" i="3" s="1"/>
  <c r="N202" i="3" a="1"/>
  <c r="N202" i="3" s="1"/>
  <c r="Z110" i="3" a="1"/>
  <c r="Z110" i="3" s="1"/>
  <c r="Z265" i="3" a="1"/>
  <c r="Z265" i="3" s="1"/>
  <c r="X84" i="3" a="1"/>
  <c r="X84" i="3" s="1"/>
  <c r="Z285" i="3" a="1"/>
  <c r="Z285" i="3" s="1"/>
  <c r="T371" i="3" a="1"/>
  <c r="T371" i="3" s="1"/>
  <c r="P4" i="3" a="1"/>
  <c r="P4" i="3" s="1"/>
  <c r="X110" i="3" a="1"/>
  <c r="X110" i="3" s="1"/>
  <c r="P127" i="3" a="1"/>
  <c r="P127" i="3" s="1"/>
  <c r="X49" i="3" a="1"/>
  <c r="X49" i="3" s="1"/>
  <c r="T289" i="3" a="1"/>
  <c r="T289" i="3" s="1"/>
  <c r="N145" i="3" a="1"/>
  <c r="N145" i="3" s="1"/>
  <c r="R298" i="3" a="1"/>
  <c r="R298" i="3" s="1"/>
  <c r="P189" i="3" a="1"/>
  <c r="P189" i="3" s="1"/>
  <c r="Z47" i="3" a="1"/>
  <c r="Z47" i="3" s="1"/>
  <c r="Z368" i="3" a="1"/>
  <c r="Z368" i="3" s="1"/>
  <c r="Z94" i="3" a="1"/>
  <c r="Z94" i="3" s="1"/>
  <c r="X95" i="3" a="1"/>
  <c r="X95" i="3" s="1"/>
  <c r="R4" i="3" a="1"/>
  <c r="R4" i="3" s="1"/>
  <c r="N298" i="3" a="1"/>
  <c r="N298" i="3" s="1"/>
  <c r="N328" i="3" a="1"/>
  <c r="N328" i="3" s="1"/>
  <c r="P51" i="3" a="1"/>
  <c r="P51" i="3" s="1"/>
  <c r="T265" i="3" a="1"/>
  <c r="T265" i="3" s="1"/>
  <c r="N3" i="3" a="1"/>
  <c r="N3" i="3" s="1"/>
  <c r="P110" i="3" a="1"/>
  <c r="P110" i="3" s="1"/>
  <c r="T334" i="3" a="1"/>
  <c r="T334" i="3" s="1"/>
  <c r="R306" i="3" a="1"/>
  <c r="R306" i="3" s="1"/>
  <c r="V84" i="3" a="1"/>
  <c r="V84" i="3" s="1"/>
  <c r="Z192" i="3" a="1"/>
  <c r="Z192" i="3" s="1"/>
  <c r="V101" i="3" a="1"/>
  <c r="V101" i="3" s="1"/>
  <c r="X88" i="3" a="1"/>
  <c r="X88" i="3" s="1"/>
  <c r="R297" i="3" a="1"/>
  <c r="R297" i="3" s="1"/>
  <c r="R27" i="3" a="1"/>
  <c r="R27" i="3" s="1"/>
  <c r="R291" i="3" a="1"/>
  <c r="R291" i="3" s="1"/>
  <c r="N51" i="3" a="1"/>
  <c r="N51" i="3" s="1"/>
  <c r="Z240" i="3" a="1"/>
  <c r="Z240" i="3" s="1"/>
  <c r="P250" i="3" a="1"/>
  <c r="P250" i="3" s="1"/>
  <c r="Z312" i="3" a="1"/>
  <c r="Z312" i="3" s="1"/>
  <c r="T63" i="3" a="1"/>
  <c r="T63" i="3" s="1"/>
  <c r="N180" i="3" a="1"/>
  <c r="N180" i="3" s="1"/>
  <c r="X16" i="3" a="1"/>
  <c r="X16" i="3" s="1"/>
  <c r="P309" i="3" a="1"/>
  <c r="P309" i="3" s="1"/>
  <c r="T23" i="3" a="1"/>
  <c r="T23" i="3" s="1"/>
  <c r="X90" i="3" a="1"/>
  <c r="X90" i="3" s="1"/>
  <c r="V369" i="3" a="1"/>
  <c r="V369" i="3" s="1"/>
  <c r="R280" i="3" a="1"/>
  <c r="R280" i="3" s="1"/>
  <c r="Z244" i="3" a="1"/>
  <c r="Z244" i="3" s="1"/>
  <c r="R248" i="3" a="1"/>
  <c r="R248" i="3" s="1"/>
  <c r="Z283" i="3" a="1"/>
  <c r="Z283" i="3" s="1"/>
  <c r="N265" i="3" a="1"/>
  <c r="N265" i="3" s="1"/>
  <c r="R39" i="3" a="1"/>
  <c r="R39" i="3" s="1"/>
  <c r="N251" i="3" a="1"/>
  <c r="N251" i="3" s="1"/>
  <c r="V331" i="3" a="1"/>
  <c r="V331" i="3" s="1"/>
  <c r="T19" i="3" a="1"/>
  <c r="T19" i="3" s="1"/>
  <c r="Z168" i="3" a="1"/>
  <c r="Z168" i="3" s="1"/>
  <c r="N231" i="3" a="1"/>
  <c r="N231" i="3" s="1"/>
  <c r="R38" i="3" a="1"/>
  <c r="R38" i="3" s="1"/>
  <c r="Z232" i="3" a="1"/>
  <c r="Z232" i="3" s="1"/>
  <c r="N33" i="3" a="1"/>
  <c r="N33" i="3" s="1"/>
  <c r="Z199" i="3" a="1"/>
  <c r="Z199" i="3" s="1"/>
  <c r="V80" i="3" a="1"/>
  <c r="V80" i="3" s="1"/>
  <c r="N280" i="3" a="1"/>
  <c r="N280" i="3" s="1"/>
  <c r="P35" i="3" a="1"/>
  <c r="P35" i="3" s="1"/>
  <c r="T27" i="3" a="1"/>
  <c r="T27" i="3" s="1"/>
  <c r="X30" i="3" a="1"/>
  <c r="X30" i="3" s="1"/>
  <c r="N267" i="3" a="1"/>
  <c r="N267" i="3" s="1"/>
  <c r="X369" i="3" a="1"/>
  <c r="X369" i="3" s="1"/>
  <c r="R219" i="3" a="1"/>
  <c r="R219" i="3" s="1"/>
  <c r="N239" i="3" a="1"/>
  <c r="N239" i="3" s="1"/>
  <c r="V112" i="3" a="1"/>
  <c r="V112" i="3" s="1"/>
  <c r="X32" i="3" a="1"/>
  <c r="X32" i="3" s="1"/>
  <c r="Z83" i="3" a="1"/>
  <c r="Z83" i="3" s="1"/>
  <c r="X318" i="3" a="1"/>
  <c r="X318" i="3" s="1"/>
  <c r="Z69" i="3" a="1"/>
  <c r="Z69" i="3" s="1"/>
  <c r="P287" i="3" a="1"/>
  <c r="P287" i="3" s="1"/>
  <c r="P39" i="3" a="1"/>
  <c r="P39" i="3" s="1"/>
  <c r="Z34" i="3" a="1"/>
  <c r="Z34" i="3" s="1"/>
  <c r="N127" i="3" a="1"/>
  <c r="N127" i="3" s="1"/>
  <c r="R84" i="3" a="1"/>
  <c r="R84" i="3" s="1"/>
  <c r="T202" i="3" a="1"/>
  <c r="T202" i="3" s="1"/>
  <c r="X283" i="3" a="1"/>
  <c r="X283" i="3" s="1"/>
  <c r="V68" i="3" a="1"/>
  <c r="V68" i="3" s="1"/>
  <c r="R333" i="3" a="1"/>
  <c r="R333" i="3" s="1"/>
  <c r="T111" i="3" a="1"/>
  <c r="T111" i="3" s="1"/>
  <c r="X244" i="3" a="1"/>
  <c r="X244" i="3" s="1"/>
  <c r="T5" i="3" a="1"/>
  <c r="T5" i="3" s="1"/>
  <c r="N114" i="3" a="1"/>
  <c r="N114" i="3" s="1"/>
  <c r="N84" i="3" a="1"/>
  <c r="N84" i="3" s="1"/>
  <c r="T15" i="3" a="1"/>
  <c r="T15" i="3" s="1"/>
  <c r="R23" i="3" a="1"/>
  <c r="R23" i="3" s="1"/>
  <c r="X229" i="3" a="1"/>
  <c r="X229" i="3" s="1"/>
  <c r="N151" i="3" a="1"/>
  <c r="N151" i="3" s="1"/>
  <c r="P280" i="3" a="1"/>
  <c r="P280" i="3" s="1"/>
  <c r="X210" i="3" a="1"/>
  <c r="X210" i="3" s="1"/>
  <c r="Z24" i="3" a="1"/>
  <c r="Z24" i="3" s="1"/>
  <c r="X254" i="3" a="1"/>
  <c r="X254" i="3" s="1"/>
  <c r="Z263" i="3" a="1"/>
  <c r="Z263" i="3" s="1"/>
  <c r="T114" i="3" a="1"/>
  <c r="T114" i="3" s="1"/>
  <c r="N217" i="3" a="1"/>
  <c r="N217" i="3" s="1"/>
  <c r="X108" i="3" a="1"/>
  <c r="X108" i="3" s="1"/>
  <c r="P63" i="3" a="1"/>
  <c r="P63" i="3" s="1"/>
  <c r="R7" i="3" a="1"/>
  <c r="R7" i="3" s="1"/>
  <c r="P124" i="3" a="1"/>
  <c r="P124" i="3" s="1"/>
  <c r="P90" i="3" a="1"/>
  <c r="P90" i="3" s="1"/>
  <c r="Z217" i="3" a="1"/>
  <c r="Z217" i="3" s="1"/>
  <c r="R365" i="3" a="1"/>
  <c r="R365" i="3" s="1"/>
  <c r="R205" i="3" a="1"/>
  <c r="R205" i="3" s="1"/>
  <c r="V327" i="3" a="1"/>
  <c r="V327" i="3" s="1"/>
  <c r="R263" i="3" a="1"/>
  <c r="R263" i="3" s="1"/>
  <c r="X288" i="3" a="1"/>
  <c r="X288" i="3" s="1"/>
  <c r="P205" i="3" a="1"/>
  <c r="P205" i="3" s="1"/>
  <c r="V109" i="3" a="1"/>
  <c r="V109" i="3" s="1"/>
  <c r="Z372" i="3" a="1"/>
  <c r="Z372" i="3" s="1"/>
  <c r="T69" i="3" a="1"/>
  <c r="T69" i="3" s="1"/>
  <c r="T232" i="3" a="1"/>
  <c r="T232" i="3" s="1"/>
  <c r="R254" i="3" a="1"/>
  <c r="R254" i="3" s="1"/>
  <c r="P57" i="3" a="1"/>
  <c r="P57" i="3" s="1"/>
  <c r="N291" i="3" a="1"/>
  <c r="N291" i="3" s="1"/>
  <c r="V276" i="3" a="1"/>
  <c r="V276" i="3" s="1"/>
  <c r="R216" i="3" a="1"/>
  <c r="R216" i="3" s="1"/>
  <c r="V210" i="3" a="1"/>
  <c r="V210" i="3" s="1"/>
  <c r="X263" i="3" a="1"/>
  <c r="X263" i="3" s="1"/>
  <c r="P191" i="3" a="1"/>
  <c r="P191" i="3" s="1"/>
  <c r="V48" i="3" a="1"/>
  <c r="V48" i="3" s="1"/>
  <c r="Z272" i="3" a="1"/>
  <c r="Z272" i="3" s="1"/>
  <c r="T40" i="3" a="1"/>
  <c r="T40" i="3" s="1"/>
  <c r="X192" i="3" a="1"/>
  <c r="X192" i="3" s="1"/>
  <c r="P77" i="3" a="1"/>
  <c r="P77" i="3" s="1"/>
  <c r="R150" i="3" a="1"/>
  <c r="R150" i="3" s="1"/>
  <c r="V245" i="3" a="1"/>
  <c r="V245" i="3" s="1"/>
  <c r="P261" i="3" a="1"/>
  <c r="P261" i="3" s="1"/>
  <c r="N17" i="3" a="1"/>
  <c r="N17" i="3" s="1"/>
  <c r="Z33" i="3" a="1"/>
  <c r="Z33" i="3" s="1"/>
  <c r="R242" i="3" a="1"/>
  <c r="R242" i="3" s="1"/>
  <c r="Z4" i="3" a="1"/>
  <c r="Z4" i="3" s="1"/>
  <c r="P369" i="3" a="1"/>
  <c r="P369" i="3" s="1"/>
  <c r="T209" i="3" a="1"/>
  <c r="T209" i="3" s="1"/>
  <c r="T266" i="3" a="1"/>
  <c r="T266" i="3" s="1"/>
  <c r="P6" i="3" a="1"/>
  <c r="P6" i="3" s="1"/>
  <c r="P246" i="3" a="1"/>
  <c r="P246" i="3" s="1"/>
  <c r="V113" i="3" a="1"/>
  <c r="V113" i="3" s="1"/>
  <c r="T189" i="3" a="1"/>
  <c r="T189" i="3" s="1"/>
  <c r="P192" i="3" a="1"/>
  <c r="P192" i="3" s="1"/>
  <c r="V118" i="3" a="1"/>
  <c r="V118" i="3" s="1"/>
  <c r="R229" i="3" a="1"/>
  <c r="R229" i="3" s="1"/>
  <c r="R246" i="3" a="1"/>
  <c r="R246" i="3" s="1"/>
  <c r="X274" i="3" a="1"/>
  <c r="X274" i="3" s="1"/>
  <c r="Z188" i="3" a="1"/>
  <c r="Z188" i="3" s="1"/>
  <c r="X259" i="3" a="1"/>
  <c r="X259" i="3" s="1"/>
  <c r="T258" i="3" a="1"/>
  <c r="T258" i="3" s="1"/>
  <c r="V341" i="3" a="1"/>
  <c r="V341" i="3" s="1"/>
  <c r="N311" i="3" a="1"/>
  <c r="N311" i="3" s="1"/>
  <c r="R241" i="3" a="1"/>
  <c r="R241" i="3" s="1"/>
  <c r="N191" i="3" a="1"/>
  <c r="N191" i="3" s="1"/>
  <c r="P151" i="3" a="1"/>
  <c r="P151" i="3" s="1"/>
  <c r="N247" i="3" a="1"/>
  <c r="N247" i="3" s="1"/>
  <c r="V334" i="3" a="1"/>
  <c r="V334" i="3" s="1"/>
  <c r="P168" i="3" a="1"/>
  <c r="P168" i="3" s="1"/>
  <c r="V319" i="3" a="1"/>
  <c r="V319" i="3" s="1"/>
  <c r="V157" i="3" a="1"/>
  <c r="V157" i="3" s="1"/>
  <c r="X257" i="3" a="1"/>
  <c r="X257" i="3" s="1"/>
  <c r="Z216" i="3" a="1"/>
  <c r="Z216" i="3" s="1"/>
  <c r="R225" i="3" a="1"/>
  <c r="R225" i="3" s="1"/>
  <c r="T243" i="3" a="1"/>
  <c r="T243" i="3" s="1"/>
  <c r="R200" i="3" a="1"/>
  <c r="R200" i="3" s="1"/>
  <c r="V347" i="3" a="1"/>
  <c r="V347" i="3" s="1"/>
  <c r="P157" i="3" a="1"/>
  <c r="P157" i="3" s="1"/>
  <c r="N347" i="3" a="1"/>
  <c r="N347" i="3" s="1"/>
  <c r="R31" i="3" a="1"/>
  <c r="R31" i="3" s="1"/>
  <c r="T57" i="3" a="1"/>
  <c r="T57" i="3" s="1"/>
  <c r="X258" i="3" a="1"/>
  <c r="X258" i="3" s="1"/>
  <c r="R26" i="3" a="1"/>
  <c r="R26" i="3" s="1"/>
  <c r="Z369" i="3" a="1"/>
  <c r="Z369" i="3" s="1"/>
  <c r="R15" i="3" a="1"/>
  <c r="R15" i="3" s="1"/>
  <c r="Z18" i="3" a="1"/>
  <c r="Z18" i="3" s="1"/>
  <c r="Z157" i="3" a="1"/>
  <c r="Z157" i="3" s="1"/>
  <c r="R175" i="3" a="1"/>
  <c r="R175" i="3" s="1"/>
  <c r="P134" i="3" a="1"/>
  <c r="P134" i="3" s="1"/>
  <c r="T175" i="3" a="1"/>
  <c r="T175" i="3" s="1"/>
  <c r="X157" i="3" a="1"/>
  <c r="X157" i="3" s="1"/>
  <c r="N200" i="3" a="1"/>
  <c r="N200" i="3" s="1"/>
  <c r="X225" i="3" a="1"/>
  <c r="X225" i="3" s="1"/>
  <c r="V225" i="3" a="1"/>
  <c r="V225" i="3" s="1"/>
  <c r="N299" i="3" a="1"/>
  <c r="N299" i="3" s="1"/>
  <c r="V156" i="3" a="1"/>
  <c r="V156" i="3" s="1"/>
  <c r="Z133" i="3" a="1"/>
  <c r="Z133" i="3" s="1"/>
  <c r="X329" i="3" a="1"/>
  <c r="X329" i="3" s="1"/>
  <c r="R347" i="3" a="1"/>
  <c r="R347" i="3" s="1"/>
  <c r="V175" i="3" a="1"/>
  <c r="V175" i="3" s="1"/>
  <c r="N319" i="3" a="1"/>
  <c r="N319" i="3" s="1"/>
  <c r="T134" i="3" a="1"/>
  <c r="T134" i="3" s="1"/>
  <c r="X134" i="3" a="1"/>
  <c r="X134" i="3" s="1"/>
  <c r="V134" i="3" a="1"/>
  <c r="V134" i="3" s="1"/>
  <c r="X13" i="3" a="1"/>
  <c r="X13" i="3" s="1"/>
  <c r="N219" i="3" a="1"/>
  <c r="N219" i="3" s="1"/>
  <c r="P225" i="3" a="1"/>
  <c r="P225" i="3" s="1"/>
  <c r="R41" i="3" a="1"/>
  <c r="R41" i="3" s="1"/>
  <c r="X175" i="3" a="1"/>
  <c r="X175" i="3" s="1"/>
  <c r="P319" i="3" a="1"/>
  <c r="P319" i="3" s="1"/>
  <c r="P200" i="3" a="1"/>
  <c r="P200" i="3" s="1"/>
  <c r="V28" i="3" a="1"/>
  <c r="V28" i="3" s="1"/>
  <c r="V120" i="3" a="1"/>
  <c r="V120" i="3" s="1"/>
  <c r="R134" i="3" a="1"/>
  <c r="R134" i="3" s="1"/>
  <c r="R157" i="3" a="1"/>
  <c r="R157" i="3" s="1"/>
  <c r="N225" i="3" a="1"/>
  <c r="N225" i="3" s="1"/>
  <c r="N175" i="3" a="1"/>
  <c r="N175" i="3" s="1"/>
  <c r="V61" i="3" a="1"/>
  <c r="V61" i="3" s="1"/>
  <c r="V183" i="3" a="1"/>
  <c r="V183" i="3" s="1"/>
  <c r="R319" i="3" a="1"/>
  <c r="R319" i="3" s="1"/>
  <c r="Z319" i="3" a="1"/>
  <c r="Z319" i="3" s="1"/>
  <c r="N157" i="3" a="1"/>
  <c r="N157" i="3" s="1"/>
  <c r="R266" i="3" a="1"/>
  <c r="R266" i="3" s="1"/>
  <c r="N250" i="3" a="1"/>
  <c r="N250" i="3" s="1"/>
  <c r="T157" i="3" a="1"/>
  <c r="T157" i="3" s="1"/>
  <c r="T319" i="3" a="1"/>
  <c r="T319" i="3" s="1"/>
  <c r="Z225" i="3" a="1"/>
  <c r="Z225" i="3" s="1"/>
  <c r="X200" i="3" a="1"/>
  <c r="X200" i="3" s="1"/>
  <c r="Z347" i="3" a="1"/>
  <c r="Z347" i="3" s="1"/>
  <c r="X319" i="3" a="1"/>
  <c r="X319" i="3" s="1"/>
  <c r="P175" i="3" a="1"/>
  <c r="P175" i="3" s="1"/>
  <c r="X347" i="3" a="1"/>
  <c r="X347" i="3" s="1"/>
  <c r="N134" i="3" a="1"/>
  <c r="N134" i="3" s="1"/>
  <c r="V200" i="3" a="1"/>
  <c r="V200" i="3" s="1"/>
  <c r="Z175" i="3" a="1"/>
  <c r="Z175" i="3" s="1"/>
  <c r="T331" i="3" a="1"/>
  <c r="T331" i="3" s="1"/>
  <c r="T200" i="3" a="1"/>
  <c r="T200" i="3" s="1"/>
  <c r="P226" i="3" a="1"/>
  <c r="P226" i="3" s="1"/>
  <c r="V201" i="3" a="1"/>
  <c r="V201" i="3" s="1"/>
  <c r="Z176" i="3" a="1"/>
  <c r="Z176" i="3" s="1"/>
  <c r="X176" i="3" a="1"/>
  <c r="X176" i="3" s="1"/>
  <c r="R176" i="3" a="1"/>
  <c r="R176" i="3" s="1"/>
  <c r="R348" i="3" a="1"/>
  <c r="R348" i="3" s="1"/>
  <c r="Z158" i="3" a="1"/>
  <c r="Z158" i="3" s="1"/>
  <c r="T248" i="3" a="1"/>
  <c r="T248" i="3" s="1"/>
  <c r="T6" i="3" a="1"/>
  <c r="T6" i="3" s="1"/>
  <c r="X190" i="3" a="1"/>
  <c r="X190" i="3" s="1"/>
  <c r="P347" i="3" a="1"/>
  <c r="P347" i="3" s="1"/>
  <c r="T225" i="3" a="1"/>
  <c r="T225" i="3" s="1"/>
  <c r="V320" i="3" a="1"/>
  <c r="V320" i="3" s="1"/>
  <c r="X158" i="3" a="1"/>
  <c r="X158" i="3" s="1"/>
  <c r="V176" i="3" a="1"/>
  <c r="V176" i="3" s="1"/>
  <c r="P320" i="3" a="1"/>
  <c r="P320" i="3" s="1"/>
  <c r="R135" i="3" a="1"/>
  <c r="R135" i="3" s="1"/>
  <c r="P158" i="3" a="1"/>
  <c r="P158" i="3" s="1"/>
  <c r="Z226" i="3" a="1"/>
  <c r="Z226" i="3" s="1"/>
  <c r="R320" i="3" a="1"/>
  <c r="R320" i="3" s="1"/>
  <c r="T226" i="3" a="1"/>
  <c r="T226" i="3" s="1"/>
  <c r="Z239" i="3" a="1"/>
  <c r="Z239" i="3" s="1"/>
  <c r="Z200" i="3" a="1"/>
  <c r="Z200" i="3" s="1"/>
  <c r="Z134" i="3" a="1"/>
  <c r="Z134" i="3" s="1"/>
  <c r="P201" i="3" a="1"/>
  <c r="P201" i="3" s="1"/>
  <c r="T347" i="3" a="1"/>
  <c r="T347" i="3" s="1"/>
  <c r="N158" i="3" a="1"/>
  <c r="N158" i="3" s="1"/>
  <c r="N226" i="3" a="1"/>
  <c r="N226" i="3" s="1"/>
  <c r="N135" i="3" a="1"/>
  <c r="N135" i="3" s="1"/>
  <c r="N201" i="3" a="1"/>
  <c r="N201" i="3" s="1"/>
  <c r="X201" i="3" a="1"/>
  <c r="X201" i="3" s="1"/>
  <c r="V348" i="3" a="1"/>
  <c r="V348" i="3" s="1"/>
  <c r="P176" i="3" a="1"/>
  <c r="P176" i="3" s="1"/>
  <c r="X320" i="3" a="1"/>
  <c r="X320" i="3" s="1"/>
  <c r="X226" i="3" a="1"/>
  <c r="X226" i="3" s="1"/>
  <c r="Z348" i="3" a="1"/>
  <c r="Z348" i="3" s="1"/>
  <c r="T320" i="3" a="1"/>
  <c r="T320" i="3" s="1"/>
  <c r="V226" i="3" a="1"/>
  <c r="V226" i="3" s="1"/>
  <c r="Z201" i="3" a="1"/>
  <c r="Z201" i="3" s="1"/>
  <c r="X282" i="3" a="1"/>
  <c r="X282" i="3" s="1"/>
  <c r="T176" i="3" a="1"/>
  <c r="T176" i="3" s="1"/>
  <c r="R226" i="3" a="1"/>
  <c r="R226" i="3" s="1"/>
  <c r="Z135" i="3" a="1"/>
  <c r="Z135" i="3" s="1"/>
  <c r="T348" i="3" a="1"/>
  <c r="T348" i="3" s="1"/>
  <c r="X135" i="3" a="1"/>
  <c r="X135" i="3" s="1"/>
  <c r="R158" i="3" a="1"/>
  <c r="R158" i="3" s="1"/>
  <c r="P348" i="3" a="1"/>
  <c r="P348" i="3" s="1"/>
  <c r="N348" i="3" a="1"/>
  <c r="N348" i="3" s="1"/>
  <c r="Z320" i="3" a="1"/>
  <c r="Z320" i="3" s="1"/>
  <c r="N320" i="3" a="1"/>
  <c r="N320" i="3" s="1"/>
  <c r="R201" i="3" a="1"/>
  <c r="R201" i="3" s="1"/>
  <c r="R159" i="3" a="1"/>
  <c r="R159" i="3" s="1"/>
  <c r="X159" i="3" a="1"/>
  <c r="X159" i="3" s="1"/>
  <c r="Z159" i="3" a="1"/>
  <c r="Z159" i="3" s="1"/>
  <c r="V135" i="3" a="1"/>
  <c r="V135" i="3" s="1"/>
  <c r="X136" i="3" a="1"/>
  <c r="X136" i="3" s="1"/>
  <c r="N159" i="3" a="1"/>
  <c r="N159" i="3" s="1"/>
  <c r="N177" i="3" a="1"/>
  <c r="N177" i="3" s="1"/>
  <c r="V158" i="3" a="1"/>
  <c r="V158" i="3" s="1"/>
  <c r="T321" i="3" a="1"/>
  <c r="T321" i="3" s="1"/>
  <c r="N136" i="3" a="1"/>
  <c r="N136" i="3" s="1"/>
  <c r="T136" i="3" a="1"/>
  <c r="T136" i="3" s="1"/>
  <c r="N321" i="3" a="1"/>
  <c r="N321" i="3" s="1"/>
  <c r="R321" i="3" a="1"/>
  <c r="R321" i="3" s="1"/>
  <c r="P135" i="3" a="1"/>
  <c r="P135" i="3" s="1"/>
  <c r="Z349" i="3" a="1"/>
  <c r="Z349" i="3" s="1"/>
  <c r="V349" i="3" a="1"/>
  <c r="V349" i="3" s="1"/>
  <c r="V159" i="3" a="1"/>
  <c r="V159" i="3" s="1"/>
  <c r="T201" i="3" a="1"/>
  <c r="T201" i="3" s="1"/>
  <c r="T159" i="3" a="1"/>
  <c r="T159" i="3" s="1"/>
  <c r="Z136" i="3" a="1"/>
  <c r="Z136" i="3" s="1"/>
  <c r="T158" i="3" a="1"/>
  <c r="T158" i="3" s="1"/>
  <c r="R136" i="3" a="1"/>
  <c r="R136" i="3" s="1"/>
  <c r="P321" i="3" a="1"/>
  <c r="P321" i="3" s="1"/>
  <c r="V177" i="3" a="1"/>
  <c r="V177" i="3" s="1"/>
  <c r="Z177" i="3" a="1"/>
  <c r="Z177" i="3" s="1"/>
  <c r="T135" i="3" a="1"/>
  <c r="T135" i="3" s="1"/>
  <c r="P159" i="3" a="1"/>
  <c r="P159" i="3" s="1"/>
  <c r="V321" i="3" a="1"/>
  <c r="V321" i="3" s="1"/>
  <c r="X349" i="3" a="1"/>
  <c r="X349" i="3" s="1"/>
  <c r="X348" i="3" a="1"/>
  <c r="X348" i="3" s="1"/>
  <c r="P349" i="3" a="1"/>
  <c r="P349" i="3" s="1"/>
  <c r="R177" i="3" a="1"/>
  <c r="R177" i="3" s="1"/>
  <c r="T349" i="3" a="1"/>
  <c r="T349" i="3" s="1"/>
  <c r="T177" i="3" a="1"/>
  <c r="T177" i="3" s="1"/>
  <c r="P177" i="3" a="1"/>
  <c r="P177" i="3" s="1"/>
  <c r="N176" i="3" a="1"/>
  <c r="N176" i="3" s="1"/>
  <c r="R349" i="3" a="1"/>
  <c r="R349" i="3" s="1"/>
  <c r="V136" i="3" a="1"/>
  <c r="V136" i="3" s="1"/>
  <c r="N349" i="3" a="1"/>
  <c r="N349" i="3" s="1"/>
  <c r="P322" i="3" a="1"/>
  <c r="P322" i="3" s="1"/>
  <c r="V178" i="3" a="1"/>
  <c r="V178" i="3" s="1"/>
  <c r="T178" i="3" a="1"/>
  <c r="T178" i="3" s="1"/>
  <c r="Z178" i="3" a="1"/>
  <c r="Z178" i="3" s="1"/>
  <c r="V350" i="3" a="1"/>
  <c r="V350" i="3" s="1"/>
  <c r="P136" i="3" a="1"/>
  <c r="P136" i="3" s="1"/>
  <c r="T350" i="3" a="1"/>
  <c r="T350" i="3" s="1"/>
  <c r="N322" i="3" a="1"/>
  <c r="N322" i="3" s="1"/>
  <c r="N160" i="3" a="1"/>
  <c r="N160" i="3" s="1"/>
  <c r="P137" i="3" a="1"/>
  <c r="P137" i="3" s="1"/>
  <c r="X137" i="3" a="1"/>
  <c r="X137" i="3" s="1"/>
  <c r="T160" i="3" a="1"/>
  <c r="T160" i="3" s="1"/>
  <c r="P160" i="3" a="1"/>
  <c r="P160" i="3" s="1"/>
  <c r="R160" i="3" a="1"/>
  <c r="R160" i="3" s="1"/>
  <c r="Z322" i="3" a="1"/>
  <c r="Z322" i="3" s="1"/>
  <c r="P178" i="3" a="1"/>
  <c r="P178" i="3" s="1"/>
  <c r="X177" i="3" a="1"/>
  <c r="X177" i="3" s="1"/>
  <c r="R137" i="3" a="1"/>
  <c r="R137" i="3" s="1"/>
  <c r="T322" i="3" a="1"/>
  <c r="T322" i="3" s="1"/>
  <c r="X322" i="3" a="1"/>
  <c r="X322" i="3" s="1"/>
  <c r="Z137" i="3" a="1"/>
  <c r="Z137" i="3" s="1"/>
  <c r="X350" i="3" a="1"/>
  <c r="X350" i="3" s="1"/>
  <c r="R178" i="3" a="1"/>
  <c r="R178" i="3" s="1"/>
  <c r="P350" i="3" a="1"/>
  <c r="P350" i="3" s="1"/>
  <c r="V160" i="3" a="1"/>
  <c r="V160" i="3" s="1"/>
  <c r="V137" i="3" a="1"/>
  <c r="V137" i="3" s="1"/>
  <c r="V322" i="3" a="1"/>
  <c r="V322" i="3" s="1"/>
  <c r="N350" i="3" a="1"/>
  <c r="N350" i="3" s="1"/>
  <c r="X178" i="3" a="1"/>
  <c r="X178" i="3" s="1"/>
  <c r="Z321" i="3" a="1"/>
  <c r="Z321" i="3" s="1"/>
  <c r="X321" i="3" a="1"/>
  <c r="X321" i="3" s="1"/>
  <c r="R322" i="3" a="1"/>
  <c r="R322" i="3" s="1"/>
  <c r="X160" i="3" a="1"/>
  <c r="X160" i="3" s="1"/>
  <c r="Z160" i="3" a="1"/>
  <c r="Z160" i="3" s="1"/>
  <c r="N178" i="3" a="1"/>
  <c r="N178" i="3" s="1"/>
  <c r="L352" i="3" a="1"/>
  <c r="L352" i="3" s="1"/>
  <c r="H324" i="3" a="1"/>
  <c r="H324" i="3" s="1"/>
  <c r="H355" i="3" a="1"/>
  <c r="H355" i="3" s="1"/>
  <c r="Z352" i="3" a="1"/>
  <c r="Z352" i="3" s="1"/>
  <c r="T141" i="3" a="1"/>
  <c r="T141" i="3" s="1"/>
  <c r="T352" i="3" a="1"/>
  <c r="T352" i="3" s="1"/>
  <c r="V354" i="3" a="1"/>
  <c r="V354" i="3" s="1"/>
  <c r="N162" i="3" a="1"/>
  <c r="N162" i="3" s="1"/>
  <c r="X352" i="3" a="1"/>
  <c r="X352" i="3" s="1"/>
  <c r="Z351" i="3" a="1"/>
  <c r="Z351" i="3" s="1"/>
  <c r="V138" i="3" a="1"/>
  <c r="V138" i="3" s="1"/>
  <c r="V162" i="3" a="1"/>
  <c r="V162" i="3" s="1"/>
  <c r="V179" i="3" a="1"/>
  <c r="V179" i="3" s="1"/>
  <c r="R164" i="3" a="1"/>
  <c r="R164" i="3" s="1"/>
  <c r="V324" i="3" a="1"/>
  <c r="V324" i="3" s="1"/>
  <c r="T162" i="3" a="1"/>
  <c r="T162" i="3" s="1"/>
  <c r="P165" i="3" a="1"/>
  <c r="P165" i="3" s="1"/>
  <c r="X165" i="3" a="1"/>
  <c r="X165" i="3" s="1"/>
  <c r="R353" i="3" a="1"/>
  <c r="R353" i="3" s="1"/>
  <c r="N163" i="3" a="1"/>
  <c r="N163" i="3" s="1"/>
  <c r="X354" i="3" a="1"/>
  <c r="X354" i="3" s="1"/>
  <c r="R352" i="3" a="1"/>
  <c r="R352" i="3" s="1"/>
  <c r="N140" i="3" a="1"/>
  <c r="N140" i="3" s="1"/>
  <c r="V351" i="3" a="1"/>
  <c r="V351" i="3" s="1"/>
  <c r="X323" i="3" a="1"/>
  <c r="X323" i="3" s="1"/>
  <c r="T179" i="3" a="1"/>
  <c r="T179" i="3" s="1"/>
  <c r="V163" i="3" a="1"/>
  <c r="V163" i="3" s="1"/>
  <c r="T354" i="3" a="1"/>
  <c r="T354" i="3" s="1"/>
  <c r="T138" i="3" a="1"/>
  <c r="T138" i="3" s="1"/>
  <c r="V140" i="3" a="1"/>
  <c r="V140" i="3" s="1"/>
  <c r="V352" i="3" a="1"/>
  <c r="V352" i="3" s="1"/>
  <c r="P352" i="3" a="1"/>
  <c r="P352" i="3" s="1"/>
  <c r="T355" i="3" a="1"/>
  <c r="T355" i="3" s="1"/>
  <c r="N323" i="3" a="1"/>
  <c r="N323" i="3" s="1"/>
  <c r="N142" i="3" a="1"/>
  <c r="N142" i="3" s="1"/>
  <c r="X143" i="3" a="1"/>
  <c r="X143" i="3" s="1"/>
  <c r="Z143" i="3" a="1"/>
  <c r="Z143" i="3" s="1"/>
  <c r="V143" i="3" a="1"/>
  <c r="V143" i="3" s="1"/>
  <c r="R143" i="3" a="1"/>
  <c r="R143" i="3" s="1"/>
  <c r="T143" i="3" a="1"/>
  <c r="T143" i="3" s="1"/>
  <c r="P143" i="3" a="1"/>
  <c r="P143" i="3" s="1"/>
  <c r="N143" i="3" a="1"/>
  <c r="N143" i="3" s="1"/>
  <c r="N325" i="3" a="1"/>
  <c r="N325" i="3" s="1"/>
  <c r="T139" i="3" a="1"/>
  <c r="T139" i="3" s="1"/>
  <c r="V325" i="3" a="1"/>
  <c r="V325" i="3" s="1"/>
  <c r="J161" i="3" a="1"/>
  <c r="J161" i="3" s="1"/>
  <c r="H162" i="3" a="1"/>
  <c r="H162" i="3" s="1"/>
  <c r="Z325" i="3" a="1"/>
  <c r="Z325" i="3" s="1"/>
  <c r="R140" i="3" a="1"/>
  <c r="R140" i="3" s="1"/>
  <c r="N137" i="3" a="1"/>
  <c r="N137" i="3" s="1"/>
  <c r="T140" i="3" a="1"/>
  <c r="T140" i="3" s="1"/>
  <c r="X164" i="3" a="1"/>
  <c r="X164" i="3" s="1"/>
  <c r="X161" i="3" a="1"/>
  <c r="X161" i="3" s="1"/>
  <c r="N352" i="3" a="1"/>
  <c r="N352" i="3" s="1"/>
  <c r="P324" i="3" a="1"/>
  <c r="P324" i="3" s="1"/>
  <c r="Z140" i="3" a="1"/>
  <c r="Z140" i="3" s="1"/>
  <c r="X139" i="3" a="1"/>
  <c r="X139" i="3" s="1"/>
  <c r="Z354" i="3" a="1"/>
  <c r="Z354" i="3" s="1"/>
  <c r="T323" i="3" a="1"/>
  <c r="T323" i="3" s="1"/>
  <c r="X163" i="3" a="1"/>
  <c r="X163" i="3" s="1"/>
  <c r="X140" i="3" a="1"/>
  <c r="X140" i="3" s="1"/>
  <c r="R165" i="3" a="1"/>
  <c r="R165" i="3" s="1"/>
  <c r="Z165" i="3" a="1"/>
  <c r="Z165" i="3" s="1"/>
  <c r="X141" i="3" a="1"/>
  <c r="X141" i="3" s="1"/>
  <c r="V353" i="3" a="1"/>
  <c r="V353" i="3" s="1"/>
  <c r="R354" i="3" a="1"/>
  <c r="R354" i="3" s="1"/>
  <c r="V323" i="3" a="1"/>
  <c r="V323" i="3" s="1"/>
  <c r="Z350" i="3" a="1"/>
  <c r="Z350" i="3" s="1"/>
  <c r="Z162" i="3" a="1"/>
  <c r="Z162" i="3" s="1"/>
  <c r="R162" i="3" a="1"/>
  <c r="R162" i="3" s="1"/>
  <c r="P161" i="3" a="1"/>
  <c r="P161" i="3" s="1"/>
  <c r="T137" i="3" a="1"/>
  <c r="T137" i="3" s="1"/>
  <c r="N354" i="3" a="1"/>
  <c r="N354" i="3" s="1"/>
  <c r="P139" i="3" a="1"/>
  <c r="P139" i="3" s="1"/>
  <c r="P179" i="3" a="1"/>
  <c r="P179" i="3" s="1"/>
  <c r="N138" i="3" a="1"/>
  <c r="N138" i="3" s="1"/>
  <c r="N355" i="3" a="1"/>
  <c r="N355" i="3" s="1"/>
  <c r="V355" i="3" a="1"/>
  <c r="V355" i="3" s="1"/>
  <c r="R138" i="3" a="1"/>
  <c r="R138" i="3" s="1"/>
  <c r="P142" i="3" a="1"/>
  <c r="P142" i="3" s="1"/>
  <c r="X142" i="3" a="1"/>
  <c r="X142" i="3" s="1"/>
  <c r="J140" i="3" a="1"/>
  <c r="J140" i="3" s="1"/>
  <c r="J141" i="3" a="1"/>
  <c r="J141" i="3" s="1"/>
  <c r="Z179" i="3" a="1"/>
  <c r="Z179" i="3" s="1"/>
  <c r="Z324" i="3" a="1"/>
  <c r="Z324" i="3" s="1"/>
  <c r="N351" i="3" a="1"/>
  <c r="N351" i="3" s="1"/>
  <c r="X138" i="3" a="1"/>
  <c r="X138" i="3" s="1"/>
  <c r="P164" i="3" a="1"/>
  <c r="P164" i="3" s="1"/>
  <c r="P163" i="3" a="1"/>
  <c r="P163" i="3" s="1"/>
  <c r="V139" i="3" a="1"/>
  <c r="V139" i="3" s="1"/>
  <c r="N161" i="3" a="1"/>
  <c r="N161" i="3" s="1"/>
  <c r="Z141" i="3" a="1"/>
  <c r="Z141" i="3" s="1"/>
  <c r="R323" i="3" a="1"/>
  <c r="R323" i="3" s="1"/>
  <c r="P354" i="3" a="1"/>
  <c r="P354" i="3" s="1"/>
  <c r="P351" i="3" a="1"/>
  <c r="P351" i="3" s="1"/>
  <c r="Z353" i="3" a="1"/>
  <c r="Z353" i="3" s="1"/>
  <c r="P162" i="3" a="1"/>
  <c r="P162" i="3" s="1"/>
  <c r="T165" i="3" a="1"/>
  <c r="T165" i="3" s="1"/>
  <c r="V161" i="3" a="1"/>
  <c r="V161" i="3" s="1"/>
  <c r="P141" i="3" a="1"/>
  <c r="P141" i="3" s="1"/>
  <c r="T351" i="3" a="1"/>
  <c r="T351" i="3" s="1"/>
  <c r="V164" i="3" a="1"/>
  <c r="V164" i="3" s="1"/>
  <c r="P138" i="3" a="1"/>
  <c r="P138" i="3" s="1"/>
  <c r="X162" i="3" a="1"/>
  <c r="X162" i="3" s="1"/>
  <c r="T163" i="3" a="1"/>
  <c r="T163" i="3" s="1"/>
  <c r="V141" i="3" a="1"/>
  <c r="V141" i="3" s="1"/>
  <c r="T324" i="3" a="1"/>
  <c r="T324" i="3" s="1"/>
  <c r="R324" i="3" a="1"/>
  <c r="R324" i="3" s="1"/>
  <c r="T164" i="3" a="1"/>
  <c r="T164" i="3" s="1"/>
  <c r="N324" i="3" a="1"/>
  <c r="N324" i="3" s="1"/>
  <c r="Z161" i="3" a="1"/>
  <c r="Z161" i="3" s="1"/>
  <c r="Z163" i="3" a="1"/>
  <c r="Z163" i="3" s="1"/>
  <c r="P355" i="3" a="1"/>
  <c r="P355" i="3" s="1"/>
  <c r="X355" i="3" a="1"/>
  <c r="X355" i="3" s="1"/>
  <c r="R139" i="3" a="1"/>
  <c r="R139" i="3" s="1"/>
  <c r="R142" i="3" a="1"/>
  <c r="R142" i="3" s="1"/>
  <c r="Z142" i="3" a="1"/>
  <c r="Z142" i="3" s="1"/>
  <c r="H4" i="3" a="1"/>
  <c r="H4" i="3" s="1"/>
  <c r="L356" i="3" a="1"/>
  <c r="L356" i="3" s="1"/>
  <c r="J356" i="3" a="1"/>
  <c r="J356" i="3" s="1"/>
  <c r="H356" i="3" a="1"/>
  <c r="H356" i="3" s="1"/>
  <c r="L334" i="3" a="1"/>
  <c r="L334" i="3" s="1"/>
  <c r="L268" i="3" a="1"/>
  <c r="L268" i="3" s="1"/>
  <c r="J306" i="3" a="1"/>
  <c r="J306" i="3" s="1"/>
  <c r="L64" i="3" a="1"/>
  <c r="L64" i="3" s="1"/>
  <c r="L246" i="3" a="1"/>
  <c r="L246" i="3" s="1"/>
  <c r="H253" i="3" a="1"/>
  <c r="H253" i="3" s="1"/>
  <c r="J335" i="3" a="1"/>
  <c r="J335" i="3" s="1"/>
  <c r="H205" i="3" a="1"/>
  <c r="H205" i="3" s="1"/>
  <c r="J235" i="3" a="1"/>
  <c r="J235" i="3" s="1"/>
  <c r="L38" i="3" a="1"/>
  <c r="L38" i="3" s="1"/>
  <c r="H361" i="3" a="1"/>
  <c r="H361" i="3" s="1"/>
  <c r="L76" i="3" a="1"/>
  <c r="L76" i="3" s="1"/>
  <c r="H301" i="3" a="1"/>
  <c r="H301" i="3" s="1"/>
  <c r="J8" i="3" a="1"/>
  <c r="J8" i="3" s="1"/>
  <c r="L235" i="3" a="1"/>
  <c r="L235" i="3" s="1"/>
  <c r="J76" i="3" a="1"/>
  <c r="J76" i="3" s="1"/>
  <c r="J370" i="3" a="1"/>
  <c r="J370" i="3" s="1"/>
  <c r="L335" i="3" a="1"/>
  <c r="L335" i="3" s="1"/>
  <c r="L169" i="3" a="1"/>
  <c r="L169" i="3" s="1"/>
  <c r="J129" i="3" a="1"/>
  <c r="J129" i="3" s="1"/>
  <c r="H283" i="3" a="1"/>
  <c r="H283" i="3" s="1"/>
  <c r="J309" i="3" a="1"/>
  <c r="J309" i="3" s="1"/>
  <c r="H206" i="3" a="1"/>
  <c r="H206" i="3" s="1"/>
  <c r="L42" i="3" a="1"/>
  <c r="L42" i="3" s="1"/>
  <c r="L330" i="3" a="1"/>
  <c r="L330" i="3" s="1"/>
  <c r="J48" i="3" a="1"/>
  <c r="J48" i="3" s="1"/>
  <c r="H370" i="3" a="1"/>
  <c r="H370" i="3" s="1"/>
  <c r="J220" i="3" a="1"/>
  <c r="J220" i="3" s="1"/>
  <c r="L104" i="3" a="1"/>
  <c r="L104" i="3" s="1"/>
  <c r="L212" i="3" a="1"/>
  <c r="L212" i="3" s="1"/>
  <c r="J279" i="3" a="1"/>
  <c r="J279" i="3" s="1"/>
  <c r="L53" i="3" a="1"/>
  <c r="L53" i="3" s="1"/>
  <c r="J52" i="3" a="1"/>
  <c r="J52" i="3" s="1"/>
  <c r="L243" i="3" a="1"/>
  <c r="L243" i="3" s="1"/>
  <c r="J212" i="3" a="1"/>
  <c r="J212" i="3" s="1"/>
  <c r="H279" i="3" a="1"/>
  <c r="H279" i="3" s="1"/>
  <c r="L184" i="3" a="1"/>
  <c r="L184" i="3" s="1"/>
  <c r="H284" i="3" a="1"/>
  <c r="H284" i="3" s="1"/>
  <c r="L206" i="3" a="1"/>
  <c r="L206" i="3" s="1"/>
  <c r="L195" i="3" a="1"/>
  <c r="L195" i="3" s="1"/>
  <c r="J152" i="3" a="1"/>
  <c r="J152" i="3" s="1"/>
  <c r="L13" i="3" a="1"/>
  <c r="L13" i="3" s="1"/>
  <c r="H314" i="3" a="1"/>
  <c r="H314" i="3" s="1"/>
  <c r="H42" i="3" a="1"/>
  <c r="H42" i="3" s="1"/>
  <c r="J254" i="3" a="1"/>
  <c r="J254" i="3" s="1"/>
  <c r="J242" i="3" a="1"/>
  <c r="J242" i="3" s="1"/>
  <c r="J42" i="3" a="1"/>
  <c r="J42" i="3" s="1"/>
  <c r="H115" i="3" a="1"/>
  <c r="H115" i="3" s="1"/>
  <c r="H64" i="3" a="1"/>
  <c r="H64" i="3" s="1"/>
  <c r="J53" i="3" a="1"/>
  <c r="J53" i="3" s="1"/>
  <c r="L96" i="3" a="1"/>
  <c r="L96" i="3" s="1"/>
  <c r="H219" i="3" a="1"/>
  <c r="H219" i="3" s="1"/>
  <c r="H38" i="3" a="1"/>
  <c r="H38" i="3" s="1"/>
  <c r="J205" i="3" a="1"/>
  <c r="J205" i="3" s="1"/>
  <c r="J85" i="3" a="1"/>
  <c r="J85" i="3" s="1"/>
  <c r="H121" i="3" a="1"/>
  <c r="H121" i="3" s="1"/>
  <c r="L8" i="3" a="1"/>
  <c r="L8" i="3" s="1"/>
  <c r="L194" i="3" a="1"/>
  <c r="L194" i="3" s="1"/>
  <c r="J195" i="3" a="1"/>
  <c r="J195" i="3" s="1"/>
  <c r="H329" i="3" a="1"/>
  <c r="H329" i="3" s="1"/>
  <c r="L49" i="3" a="1"/>
  <c r="L49" i="3" s="1"/>
  <c r="L342" i="3" a="1"/>
  <c r="L342" i="3" s="1"/>
  <c r="H125" i="3" a="1"/>
  <c r="H125" i="3" s="1"/>
  <c r="H293" i="3" a="1"/>
  <c r="H293" i="3" s="1"/>
  <c r="J57" i="3" a="1"/>
  <c r="J57" i="3" s="1"/>
  <c r="L115" i="3" a="1"/>
  <c r="L115" i="3" s="1"/>
  <c r="J244" i="3" a="1"/>
  <c r="J244" i="3" s="1"/>
  <c r="H71" i="3" a="1"/>
  <c r="H71" i="3" s="1"/>
  <c r="L57" i="3" a="1"/>
  <c r="L57" i="3" s="1"/>
  <c r="J121" i="3" a="1"/>
  <c r="J121" i="3" s="1"/>
  <c r="L370" i="3" a="1"/>
  <c r="L370" i="3" s="1"/>
  <c r="J41" i="3" a="1"/>
  <c r="J41" i="3" s="1"/>
  <c r="L301" i="3" a="1"/>
  <c r="L301" i="3" s="1"/>
  <c r="L253" i="3" a="1"/>
  <c r="L253" i="3" s="1"/>
  <c r="J96" i="3" a="1"/>
  <c r="J96" i="3" s="1"/>
  <c r="L12" i="3" a="1"/>
  <c r="L12" i="3" s="1"/>
  <c r="L170" i="3" a="1"/>
  <c r="L170" i="3" s="1"/>
  <c r="L45" i="3" a="1"/>
  <c r="L45" i="3" s="1"/>
  <c r="J253" i="3" a="1"/>
  <c r="J253" i="3" s="1"/>
  <c r="L71" i="3" a="1"/>
  <c r="L71" i="3" s="1"/>
  <c r="L361" i="3" a="1"/>
  <c r="L361" i="3" s="1"/>
  <c r="J313" i="3" a="1"/>
  <c r="J313" i="3" s="1"/>
  <c r="H52" i="3" a="1"/>
  <c r="H52" i="3" s="1"/>
  <c r="L85" i="3" a="1"/>
  <c r="L85" i="3" s="1"/>
  <c r="J361" i="3" a="1"/>
  <c r="J361" i="3" s="1"/>
  <c r="J243" i="3" a="1"/>
  <c r="J243" i="3" s="1"/>
  <c r="L242" i="3" a="1"/>
  <c r="L242" i="3" s="1"/>
  <c r="L183" i="3" a="1"/>
  <c r="L183" i="3" s="1"/>
  <c r="H81" i="3" a="1"/>
  <c r="H81" i="3" s="1"/>
  <c r="H243" i="3" a="1"/>
  <c r="H243" i="3" s="1"/>
  <c r="L202" i="3" a="1"/>
  <c r="L202" i="3" s="1"/>
  <c r="H262" i="3" a="1"/>
  <c r="H262" i="3" s="1"/>
  <c r="H76" i="3" a="1"/>
  <c r="H76" i="3" s="1"/>
  <c r="H235" i="3" a="1"/>
  <c r="H235" i="3" s="1"/>
  <c r="J184" i="3" a="1"/>
  <c r="J184" i="3" s="1"/>
  <c r="H342" i="3" a="1"/>
  <c r="H342" i="3" s="1"/>
  <c r="L331" i="3" a="1"/>
  <c r="L331" i="3" s="1"/>
  <c r="H330" i="3" a="1"/>
  <c r="H330" i="3" s="1"/>
  <c r="L67" i="3" a="1"/>
  <c r="L67" i="3" s="1"/>
  <c r="J104" i="3" a="1"/>
  <c r="J104" i="3" s="1"/>
  <c r="J342" i="3" a="1"/>
  <c r="J342" i="3" s="1"/>
  <c r="L284" i="3" a="1"/>
  <c r="L284" i="3" s="1"/>
  <c r="L121" i="3" a="1"/>
  <c r="L121" i="3" s="1"/>
  <c r="J268" i="3" a="1"/>
  <c r="J268" i="3" s="1"/>
  <c r="L152" i="3" a="1"/>
  <c r="L152" i="3" s="1"/>
  <c r="L293" i="3" a="1"/>
  <c r="L293" i="3" s="1"/>
  <c r="H202" i="3" a="1"/>
  <c r="H202" i="3" s="1"/>
  <c r="J284" i="3" a="1"/>
  <c r="J284" i="3" s="1"/>
  <c r="L306" i="3" a="1"/>
  <c r="L306" i="3" s="1"/>
  <c r="H195" i="3" a="1"/>
  <c r="H195" i="3" s="1"/>
  <c r="H170" i="3" a="1"/>
  <c r="H170" i="3" s="1"/>
  <c r="L129" i="3" a="1"/>
  <c r="L129" i="3" s="1"/>
  <c r="H338" i="3" a="1"/>
  <c r="H338" i="3" s="1"/>
  <c r="L262" i="3" a="1"/>
  <c r="L262" i="3" s="1"/>
  <c r="H129" i="3" a="1"/>
  <c r="H129" i="3" s="1"/>
  <c r="L314" i="3" a="1"/>
  <c r="L314" i="3" s="1"/>
  <c r="J183" i="3" a="1"/>
  <c r="J183" i="3" s="1"/>
  <c r="L254" i="3" a="1"/>
  <c r="L254" i="3" s="1"/>
  <c r="H96" i="3" a="1"/>
  <c r="H96" i="3" s="1"/>
  <c r="J314" i="3" a="1"/>
  <c r="J314" i="3" s="1"/>
  <c r="H268" i="3" a="1"/>
  <c r="H268" i="3" s="1"/>
  <c r="H104" i="3" a="1"/>
  <c r="H104" i="3" s="1"/>
  <c r="H335" i="3" a="1"/>
  <c r="H335" i="3" s="1"/>
  <c r="J64" i="3" a="1"/>
  <c r="J64" i="3" s="1"/>
  <c r="H152" i="3" a="1"/>
  <c r="H152" i="3" s="1"/>
  <c r="H85" i="3" a="1"/>
  <c r="H85" i="3" s="1"/>
  <c r="H212" i="3" a="1"/>
  <c r="H212" i="3" s="1"/>
  <c r="J301" i="3" a="1"/>
  <c r="J301" i="3" s="1"/>
  <c r="H53" i="3" a="1"/>
  <c r="H53" i="3" s="1"/>
  <c r="L220" i="3" a="1"/>
  <c r="L220" i="3" s="1"/>
  <c r="J99" i="3" a="1"/>
  <c r="J99" i="3" s="1"/>
  <c r="J334" i="3" a="1"/>
  <c r="J334" i="3" s="1"/>
  <c r="H275" i="3" a="1"/>
  <c r="H275" i="3" s="1"/>
  <c r="H360" i="3" a="1"/>
  <c r="H360" i="3" s="1"/>
  <c r="L279" i="3" a="1"/>
  <c r="L279" i="3" s="1"/>
  <c r="J293" i="3" a="1"/>
  <c r="J293" i="3" s="1"/>
  <c r="H220" i="3" a="1"/>
  <c r="H220" i="3" s="1"/>
  <c r="J170" i="3" a="1"/>
  <c r="J170" i="3" s="1"/>
  <c r="J369" i="3" a="1"/>
  <c r="J369" i="3" s="1"/>
  <c r="J115" i="3" a="1"/>
  <c r="J115" i="3" s="1"/>
  <c r="J206" i="3" a="1"/>
  <c r="J206" i="3" s="1"/>
  <c r="J330" i="3" a="1"/>
  <c r="J330" i="3" s="1"/>
  <c r="H184" i="3" a="1"/>
  <c r="H184" i="3" s="1"/>
  <c r="H43" i="3" a="1"/>
  <c r="H43" i="3" s="1"/>
  <c r="L86" i="3" a="1"/>
  <c r="L86" i="3" s="1"/>
  <c r="J54" i="3" a="1"/>
  <c r="J54" i="3" s="1"/>
  <c r="J171" i="3" a="1"/>
  <c r="J171" i="3" s="1"/>
  <c r="L362" i="3" a="1"/>
  <c r="L362" i="3" s="1"/>
  <c r="H302" i="3" a="1"/>
  <c r="H302" i="3" s="1"/>
  <c r="H315" i="3" a="1"/>
  <c r="H315" i="3" s="1"/>
  <c r="H130" i="3" a="1"/>
  <c r="H130" i="3" s="1"/>
  <c r="L171" i="3" a="1"/>
  <c r="L171" i="3" s="1"/>
  <c r="H213" i="3" a="1"/>
  <c r="H213" i="3" s="1"/>
  <c r="L122" i="3" a="1"/>
  <c r="L122" i="3" s="1"/>
  <c r="L315" i="3" a="1"/>
  <c r="L315" i="3" s="1"/>
  <c r="J213" i="3" a="1"/>
  <c r="J213" i="3" s="1"/>
  <c r="J362" i="3" a="1"/>
  <c r="J362" i="3" s="1"/>
  <c r="J336" i="3" a="1"/>
  <c r="J336" i="3" s="1"/>
  <c r="L213" i="3" a="1"/>
  <c r="L213" i="3" s="1"/>
  <c r="J122" i="3" a="1"/>
  <c r="J122" i="3" s="1"/>
  <c r="L130" i="3" a="1"/>
  <c r="L130" i="3" s="1"/>
  <c r="J221" i="3" a="1"/>
  <c r="J221" i="3" s="1"/>
  <c r="H269" i="3" a="1"/>
  <c r="H269" i="3" s="1"/>
  <c r="J65" i="3" a="1"/>
  <c r="J65" i="3" s="1"/>
  <c r="J269" i="3" a="1"/>
  <c r="J269" i="3" s="1"/>
  <c r="L207" i="3" a="1"/>
  <c r="L207" i="3" s="1"/>
  <c r="L185" i="3" a="1"/>
  <c r="L185" i="3" s="1"/>
  <c r="L65" i="3" a="1"/>
  <c r="L65" i="3" s="1"/>
  <c r="J343" i="3" a="1"/>
  <c r="J343" i="3" s="1"/>
  <c r="J97" i="3" a="1"/>
  <c r="J97" i="3" s="1"/>
  <c r="H207" i="3" a="1"/>
  <c r="H207" i="3" s="1"/>
  <c r="H221" i="3" a="1"/>
  <c r="H221" i="3" s="1"/>
  <c r="J185" i="3" a="1"/>
  <c r="J185" i="3" s="1"/>
  <c r="L116" i="3" a="1"/>
  <c r="L116" i="3" s="1"/>
  <c r="L54" i="3" a="1"/>
  <c r="L54" i="3" s="1"/>
  <c r="J105" i="3" a="1"/>
  <c r="J105" i="3" s="1"/>
  <c r="H236" i="3" a="1"/>
  <c r="H236" i="3" s="1"/>
  <c r="L236" i="3" a="1"/>
  <c r="L236" i="3" s="1"/>
  <c r="L221" i="3" a="1"/>
  <c r="L221" i="3" s="1"/>
  <c r="H214" i="3" a="1"/>
  <c r="H214" i="3" s="1"/>
  <c r="L97" i="3" a="1"/>
  <c r="L97" i="3" s="1"/>
  <c r="L105" i="3" a="1"/>
  <c r="L105" i="3" s="1"/>
  <c r="J130" i="3" a="1"/>
  <c r="J130" i="3" s="1"/>
  <c r="H122" i="3" a="1"/>
  <c r="H122" i="3" s="1"/>
  <c r="J207" i="3" a="1"/>
  <c r="J207" i="3" s="1"/>
  <c r="J294" i="3" a="1"/>
  <c r="J294" i="3" s="1"/>
  <c r="H54" i="3" a="1"/>
  <c r="H54" i="3" s="1"/>
  <c r="H294" i="3" a="1"/>
  <c r="H294" i="3" s="1"/>
  <c r="L153" i="3" a="1"/>
  <c r="L153" i="3" s="1"/>
  <c r="L269" i="3" a="1"/>
  <c r="L269" i="3" s="1"/>
  <c r="L302" i="3" a="1"/>
  <c r="L302" i="3" s="1"/>
  <c r="J302" i="3" a="1"/>
  <c r="J302" i="3" s="1"/>
  <c r="H116" i="3" a="1"/>
  <c r="H116" i="3" s="1"/>
  <c r="J116" i="3" a="1"/>
  <c r="J116" i="3" s="1"/>
  <c r="H97" i="3" a="1"/>
  <c r="H97" i="3" s="1"/>
  <c r="H105" i="3" a="1"/>
  <c r="H105" i="3" s="1"/>
  <c r="H185" i="3" a="1"/>
  <c r="H185" i="3" s="1"/>
  <c r="H65" i="3" a="1"/>
  <c r="H65" i="3" s="1"/>
  <c r="L196" i="3" a="1"/>
  <c r="L196" i="3" s="1"/>
  <c r="H196" i="3" a="1"/>
  <c r="H196" i="3" s="1"/>
  <c r="L343" i="3" a="1"/>
  <c r="L343" i="3" s="1"/>
  <c r="H343" i="3" a="1"/>
  <c r="H343" i="3" s="1"/>
  <c r="J196" i="3" a="1"/>
  <c r="J196" i="3" s="1"/>
  <c r="H153" i="3" a="1"/>
  <c r="H153" i="3" s="1"/>
  <c r="L237" i="3" a="1"/>
  <c r="L237" i="3" s="1"/>
  <c r="J222" i="3" a="1"/>
  <c r="J222" i="3" s="1"/>
  <c r="L344" i="3" a="1"/>
  <c r="L344" i="3" s="1"/>
  <c r="H303" i="3" a="1"/>
  <c r="H303" i="3" s="1"/>
  <c r="J186" i="3" a="1"/>
  <c r="J186" i="3" s="1"/>
  <c r="J344" i="3" a="1"/>
  <c r="J344" i="3" s="1"/>
  <c r="H186" i="3" a="1"/>
  <c r="H186" i="3" s="1"/>
  <c r="J197" i="3" a="1"/>
  <c r="J197" i="3" s="1"/>
  <c r="H222" i="3" a="1"/>
  <c r="H222" i="3" s="1"/>
  <c r="H98" i="3" a="1"/>
  <c r="H98" i="3" s="1"/>
  <c r="L295" i="3" a="1"/>
  <c r="L295" i="3" s="1"/>
  <c r="J236" i="3" a="1"/>
  <c r="J236" i="3" s="1"/>
  <c r="H362" i="3" a="1"/>
  <c r="H362" i="3" s="1"/>
  <c r="L106" i="3" a="1"/>
  <c r="L106" i="3" s="1"/>
  <c r="J315" i="3" a="1"/>
  <c r="J315" i="3" s="1"/>
  <c r="J270" i="3" a="1"/>
  <c r="J270" i="3" s="1"/>
  <c r="L44" i="3" a="1"/>
  <c r="L44" i="3" s="1"/>
  <c r="H270" i="3" a="1"/>
  <c r="H270" i="3" s="1"/>
  <c r="L270" i="3" a="1"/>
  <c r="L270" i="3" s="1"/>
  <c r="L363" i="3" a="1"/>
  <c r="L363" i="3" s="1"/>
  <c r="J172" i="3" a="1"/>
  <c r="J172" i="3" s="1"/>
  <c r="J303" i="3" a="1"/>
  <c r="J303" i="3" s="1"/>
  <c r="J237" i="3" a="1"/>
  <c r="J237" i="3" s="1"/>
  <c r="J214" i="3" a="1"/>
  <c r="J214" i="3" s="1"/>
  <c r="J337" i="3" a="1"/>
  <c r="J337" i="3" s="1"/>
  <c r="H171" i="3" a="1"/>
  <c r="H171" i="3" s="1"/>
  <c r="L214" i="3" a="1"/>
  <c r="L214" i="3" s="1"/>
  <c r="L123" i="3" a="1"/>
  <c r="L123" i="3" s="1"/>
  <c r="J87" i="3" a="1"/>
  <c r="J87" i="3" s="1"/>
  <c r="H172" i="3" a="1"/>
  <c r="H172" i="3" s="1"/>
  <c r="J316" i="3" a="1"/>
  <c r="J316" i="3" s="1"/>
  <c r="H237" i="3" a="1"/>
  <c r="H237" i="3" s="1"/>
  <c r="H87" i="3" a="1"/>
  <c r="H87" i="3" s="1"/>
  <c r="J363" i="3" a="1"/>
  <c r="J363" i="3" s="1"/>
  <c r="H123" i="3" a="1"/>
  <c r="H123" i="3" s="1"/>
  <c r="J55" i="3" a="1"/>
  <c r="J55" i="3" s="1"/>
  <c r="L172" i="3" a="1"/>
  <c r="L172" i="3" s="1"/>
  <c r="J43" i="3" a="1"/>
  <c r="J43" i="3" s="1"/>
  <c r="J153" i="3" a="1"/>
  <c r="J153" i="3" s="1"/>
  <c r="J44" i="3" a="1"/>
  <c r="J44" i="3" s="1"/>
  <c r="J106" i="3" a="1"/>
  <c r="J106" i="3" s="1"/>
  <c r="J98" i="3" a="1"/>
  <c r="J98" i="3" s="1"/>
  <c r="H44" i="3" a="1"/>
  <c r="H44" i="3" s="1"/>
  <c r="H66" i="3" a="1"/>
  <c r="H66" i="3" s="1"/>
  <c r="H337" i="3" a="1"/>
  <c r="H337" i="3" s="1"/>
  <c r="J66" i="3" a="1"/>
  <c r="J66" i="3" s="1"/>
  <c r="L66" i="3" a="1"/>
  <c r="L66" i="3" s="1"/>
  <c r="L131" i="3" a="1"/>
  <c r="L131" i="3" s="1"/>
  <c r="L303" i="3" a="1"/>
  <c r="L303" i="3" s="1"/>
  <c r="H363" i="3" a="1"/>
  <c r="H363" i="3" s="1"/>
  <c r="H344" i="3" a="1"/>
  <c r="H344" i="3" s="1"/>
  <c r="H106" i="3" a="1"/>
  <c r="H106" i="3" s="1"/>
  <c r="L186" i="3" a="1"/>
  <c r="L186" i="3" s="1"/>
  <c r="L222" i="3" a="1"/>
  <c r="L222" i="3" s="1"/>
  <c r="L316" i="3" a="1"/>
  <c r="L316" i="3" s="1"/>
  <c r="L336" i="3" a="1"/>
  <c r="L336" i="3" s="1"/>
  <c r="H86" i="3" a="1"/>
  <c r="H86" i="3" s="1"/>
  <c r="L43" i="3" a="1"/>
  <c r="L43" i="3" s="1"/>
  <c r="H336" i="3" a="1"/>
  <c r="H336" i="3" s="1"/>
  <c r="L294" i="3" a="1"/>
  <c r="L294" i="3" s="1"/>
  <c r="J86" i="3" a="1"/>
  <c r="J86" i="3" s="1"/>
  <c r="J123" i="3" a="1"/>
  <c r="J123" i="3" s="1"/>
  <c r="H154" i="3" a="1"/>
  <c r="H154" i="3" s="1"/>
  <c r="H197" i="3" a="1"/>
  <c r="H197" i="3" s="1"/>
  <c r="H295" i="3" a="1"/>
  <c r="H295" i="3" s="1"/>
  <c r="L55" i="3" a="1"/>
  <c r="L55" i="3" s="1"/>
  <c r="H131" i="3" a="1"/>
  <c r="H131" i="3" s="1"/>
  <c r="J341" i="3" a="1"/>
  <c r="J341" i="3" s="1"/>
  <c r="L132" i="3" a="1"/>
  <c r="L132" i="3" s="1"/>
  <c r="H345" i="3" a="1"/>
  <c r="H345" i="3" s="1"/>
  <c r="H364" i="3" a="1"/>
  <c r="H364" i="3" s="1"/>
  <c r="L197" i="3" a="1"/>
  <c r="L197" i="3" s="1"/>
  <c r="H304" i="3" a="1"/>
  <c r="H304" i="3" s="1"/>
  <c r="J173" i="3" a="1"/>
  <c r="J173" i="3" s="1"/>
  <c r="H198" i="3" a="1"/>
  <c r="H198" i="3" s="1"/>
  <c r="L98" i="3" a="1"/>
  <c r="L98" i="3" s="1"/>
  <c r="J295" i="3" a="1"/>
  <c r="J295" i="3" s="1"/>
  <c r="L304" i="3" a="1"/>
  <c r="L304" i="3" s="1"/>
  <c r="J198" i="3" a="1"/>
  <c r="J198" i="3" s="1"/>
  <c r="L364" i="3" a="1"/>
  <c r="L364" i="3" s="1"/>
  <c r="L215" i="3" a="1"/>
  <c r="L215" i="3" s="1"/>
  <c r="J114" i="3" a="1"/>
  <c r="J114" i="3" s="1"/>
  <c r="J223" i="3" a="1"/>
  <c r="J223" i="3" s="1"/>
  <c r="L107" i="3" a="1"/>
  <c r="L107" i="3" s="1"/>
  <c r="H316" i="3" a="1"/>
  <c r="H316" i="3" s="1"/>
  <c r="J364" i="3" a="1"/>
  <c r="J364" i="3" s="1"/>
  <c r="H55" i="3" a="1"/>
  <c r="H55" i="3" s="1"/>
  <c r="H238" i="3" a="1"/>
  <c r="H238" i="3" s="1"/>
  <c r="J132" i="3" a="1"/>
  <c r="J132" i="3" s="1"/>
  <c r="J154" i="3" a="1"/>
  <c r="J154" i="3" s="1"/>
  <c r="H155" i="3" a="1"/>
  <c r="H155" i="3" s="1"/>
  <c r="H223" i="3" a="1"/>
  <c r="H223" i="3" s="1"/>
  <c r="H173" i="3" a="1"/>
  <c r="H173" i="3" s="1"/>
  <c r="H215" i="3" a="1"/>
  <c r="H215" i="3" s="1"/>
  <c r="L173" i="3" a="1"/>
  <c r="L173" i="3" s="1"/>
  <c r="L87" i="3" a="1"/>
  <c r="L87" i="3" s="1"/>
  <c r="L238" i="3" a="1"/>
  <c r="L238" i="3" s="1"/>
  <c r="H317" i="3" a="1"/>
  <c r="H317" i="3" s="1"/>
  <c r="H174" i="3" a="1"/>
  <c r="H174" i="3" s="1"/>
  <c r="L154" i="3" a="1"/>
  <c r="L154" i="3" s="1"/>
  <c r="L155" i="3" a="1"/>
  <c r="L155" i="3" s="1"/>
  <c r="L317" i="3" a="1"/>
  <c r="L317" i="3" s="1"/>
  <c r="J345" i="3" a="1"/>
  <c r="J345" i="3" s="1"/>
  <c r="H72" i="3" a="1"/>
  <c r="H72" i="3" s="1"/>
  <c r="L69" i="3" a="1"/>
  <c r="L69" i="3" s="1"/>
  <c r="L187" i="3" a="1"/>
  <c r="L187" i="3" s="1"/>
  <c r="J360" i="3" a="1"/>
  <c r="J360" i="3" s="1"/>
  <c r="L278" i="3" a="1"/>
  <c r="L278" i="3" s="1"/>
  <c r="J228" i="3" a="1"/>
  <c r="J228" i="3" s="1"/>
  <c r="J166" i="3" a="1"/>
  <c r="J166" i="3" s="1"/>
  <c r="H59" i="3" a="1"/>
  <c r="H59" i="3" s="1"/>
  <c r="H67" i="3" a="1"/>
  <c r="H67" i="3" s="1"/>
  <c r="J110" i="3" a="1"/>
  <c r="J110" i="3" s="1"/>
  <c r="J61" i="3" a="1"/>
  <c r="J61" i="3" s="1"/>
  <c r="H187" i="3" a="1"/>
  <c r="H187" i="3" s="1"/>
  <c r="H209" i="3" a="1"/>
  <c r="H209" i="3" s="1"/>
  <c r="L366" i="3" a="1"/>
  <c r="L366" i="3" s="1"/>
  <c r="H256" i="3" a="1"/>
  <c r="H256" i="3" s="1"/>
  <c r="L24" i="3" a="1"/>
  <c r="L24" i="3" s="1"/>
  <c r="J78" i="3" a="1"/>
  <c r="J78" i="3" s="1"/>
  <c r="J49" i="3" a="1"/>
  <c r="J49" i="3" s="1"/>
  <c r="H181" i="3" a="1"/>
  <c r="H181" i="3" s="1"/>
  <c r="H68" i="3" a="1"/>
  <c r="H68" i="3" s="1"/>
  <c r="H113" i="3" a="1"/>
  <c r="H113" i="3" s="1"/>
  <c r="L16" i="3" a="1"/>
  <c r="L16" i="3" s="1"/>
  <c r="H36" i="3" a="1"/>
  <c r="H36" i="3" s="1"/>
  <c r="J75" i="3" a="1"/>
  <c r="J75" i="3" s="1"/>
  <c r="L261" i="3" a="1"/>
  <c r="L261" i="3" s="1"/>
  <c r="J37" i="3" a="1"/>
  <c r="J37" i="3" s="1"/>
  <c r="L208" i="3" a="1"/>
  <c r="L208" i="3" s="1"/>
  <c r="J203" i="3" a="1"/>
  <c r="J203" i="3" s="1"/>
  <c r="H57" i="3" a="1"/>
  <c r="H57" i="3" s="1"/>
  <c r="J340" i="3" a="1"/>
  <c r="J340" i="3" s="1"/>
  <c r="H265" i="3" a="1"/>
  <c r="H265" i="3" s="1"/>
  <c r="L305" i="3" a="1"/>
  <c r="L305" i="3" s="1"/>
  <c r="L10" i="3" a="1"/>
  <c r="L10" i="3" s="1"/>
  <c r="L80" i="3" a="1"/>
  <c r="L80" i="3" s="1"/>
  <c r="L51" i="3" a="1"/>
  <c r="L51" i="3" s="1"/>
  <c r="L58" i="3" a="1"/>
  <c r="L58" i="3" s="1"/>
  <c r="L82" i="3" a="1"/>
  <c r="L82" i="3" s="1"/>
  <c r="L30" i="3" a="1"/>
  <c r="L30" i="3" s="1"/>
  <c r="H30" i="3" a="1"/>
  <c r="H30" i="3" s="1"/>
  <c r="L190" i="3" a="1"/>
  <c r="L190" i="3" s="1"/>
  <c r="L100" i="3" a="1"/>
  <c r="L100" i="3" s="1"/>
  <c r="J39" i="3" a="1"/>
  <c r="J39" i="3" s="1"/>
  <c r="L166" i="3" a="1"/>
  <c r="L166" i="3" s="1"/>
  <c r="H244" i="3" a="1"/>
  <c r="H244" i="3" s="1"/>
  <c r="H278" i="3" a="1"/>
  <c r="H278" i="3" s="1"/>
  <c r="L14" i="3" a="1"/>
  <c r="L14" i="3" s="1"/>
  <c r="H33" i="3" a="1"/>
  <c r="H33" i="3" s="1"/>
  <c r="H260" i="3" a="1"/>
  <c r="H260" i="3" s="1"/>
  <c r="L286" i="3" a="1"/>
  <c r="L286" i="3" s="1"/>
  <c r="L9" i="3" a="1"/>
  <c r="L9" i="3" s="1"/>
  <c r="H78" i="3" a="1"/>
  <c r="H78" i="3" s="1"/>
  <c r="J239" i="3" a="1"/>
  <c r="J239" i="3" s="1"/>
  <c r="J35" i="3" a="1"/>
  <c r="J35" i="3" s="1"/>
  <c r="L94" i="3" a="1"/>
  <c r="L94" i="3" s="1"/>
  <c r="J338" i="3" a="1"/>
  <c r="J338" i="3" s="1"/>
  <c r="H285" i="3" a="1"/>
  <c r="H285" i="3" s="1"/>
  <c r="L31" i="3" a="1"/>
  <c r="L31" i="3" s="1"/>
  <c r="H94" i="3" a="1"/>
  <c r="H94" i="3" s="1"/>
  <c r="H258" i="3" a="1"/>
  <c r="H258" i="3" s="1"/>
  <c r="H15" i="3" a="1"/>
  <c r="H15" i="3" s="1"/>
  <c r="H26" i="3" a="1"/>
  <c r="H26" i="3" s="1"/>
  <c r="L15" i="3" a="1"/>
  <c r="L15" i="3" s="1"/>
  <c r="H365" i="3" a="1"/>
  <c r="H365" i="3" s="1"/>
  <c r="J50" i="3" a="1"/>
  <c r="J50" i="3" s="1"/>
  <c r="J72" i="3" a="1"/>
  <c r="J72" i="3" s="1"/>
  <c r="J101" i="3" a="1"/>
  <c r="J101" i="3" s="1"/>
  <c r="H289" i="3" a="1"/>
  <c r="H289" i="3" s="1"/>
  <c r="J264" i="3" a="1"/>
  <c r="J264" i="3" s="1"/>
  <c r="J300" i="3" a="1"/>
  <c r="J300" i="3" s="1"/>
  <c r="H228" i="3" a="1"/>
  <c r="H228" i="3" s="1"/>
  <c r="H11" i="3" a="1"/>
  <c r="H11" i="3" s="1"/>
  <c r="L18" i="3" a="1"/>
  <c r="L18" i="3" s="1"/>
  <c r="L120" i="3" a="1"/>
  <c r="L120" i="3" s="1"/>
  <c r="H311" i="3" a="1"/>
  <c r="H311" i="3" s="1"/>
  <c r="H9" i="3" a="1"/>
  <c r="H9" i="3" s="1"/>
  <c r="J47" i="3" a="1"/>
  <c r="J47" i="3" s="1"/>
  <c r="H62" i="3" a="1"/>
  <c r="H62" i="3" s="1"/>
  <c r="J217" i="3" a="1"/>
  <c r="J217" i="3" s="1"/>
  <c r="L4" i="3" a="1"/>
  <c r="L4" i="3" s="1"/>
  <c r="H180" i="3" a="1"/>
  <c r="H180" i="3" s="1"/>
  <c r="L113" i="3" a="1"/>
  <c r="L113" i="3" s="1"/>
  <c r="H274" i="3" a="1"/>
  <c r="H274" i="3" s="1"/>
  <c r="H297" i="3" a="1"/>
  <c r="H297" i="3" s="1"/>
  <c r="J289" i="3" a="1"/>
  <c r="J289" i="3" s="1"/>
  <c r="H210" i="3" a="1"/>
  <c r="H210" i="3" s="1"/>
  <c r="H250" i="3" a="1"/>
  <c r="H250" i="3" s="1"/>
  <c r="J167" i="3" a="1"/>
  <c r="J167" i="3" s="1"/>
  <c r="H190" i="3" a="1"/>
  <c r="H190" i="3" s="1"/>
  <c r="L133" i="3" a="1"/>
  <c r="L133" i="3" s="1"/>
  <c r="J367" i="3" a="1"/>
  <c r="J367" i="3" s="1"/>
  <c r="H111" i="3" a="1"/>
  <c r="H111" i="3" s="1"/>
  <c r="J56" i="3" a="1"/>
  <c r="J56" i="3" s="1"/>
  <c r="J215" i="3" a="1"/>
  <c r="J215" i="3" s="1"/>
  <c r="L289" i="3" a="1"/>
  <c r="L289" i="3" s="1"/>
  <c r="J329" i="3" a="1"/>
  <c r="J329" i="3" s="1"/>
  <c r="H189" i="3" a="1"/>
  <c r="H189" i="3" s="1"/>
  <c r="J30" i="3" a="1"/>
  <c r="J30" i="3" s="1"/>
  <c r="L128" i="3" a="1"/>
  <c r="L128" i="3" s="1"/>
  <c r="L95" i="3" a="1"/>
  <c r="L95" i="3" s="1"/>
  <c r="H24" i="3" a="1"/>
  <c r="H24" i="3" s="1"/>
  <c r="L26" i="3" a="1"/>
  <c r="L26" i="3" s="1"/>
  <c r="L78" i="3" a="1"/>
  <c r="L78" i="3" s="1"/>
  <c r="L231" i="3" a="1"/>
  <c r="L231" i="3" s="1"/>
  <c r="L367" i="3" a="1"/>
  <c r="L367" i="3" s="1"/>
  <c r="J339" i="3" a="1"/>
  <c r="J339" i="3" s="1"/>
  <c r="H313" i="3" a="1"/>
  <c r="H313" i="3" s="1"/>
  <c r="L340" i="3" a="1"/>
  <c r="L340" i="3" s="1"/>
  <c r="L244" i="3" a="1"/>
  <c r="L244" i="3" s="1"/>
  <c r="H45" i="3" a="1"/>
  <c r="H45" i="3" s="1"/>
  <c r="J188" i="3" a="1"/>
  <c r="J188" i="3" s="1"/>
  <c r="L313" i="3" a="1"/>
  <c r="L313" i="3" s="1"/>
  <c r="H103" i="3" a="1"/>
  <c r="H103" i="3" s="1"/>
  <c r="H255" i="3" a="1"/>
  <c r="H255" i="3" s="1"/>
  <c r="J372" i="3" a="1"/>
  <c r="J372" i="3" s="1"/>
  <c r="L36" i="3" a="1"/>
  <c r="L36" i="3" s="1"/>
  <c r="L180" i="3" a="1"/>
  <c r="L180" i="3" s="1"/>
  <c r="L234" i="3" a="1"/>
  <c r="L234" i="3" s="1"/>
  <c r="L59" i="3" a="1"/>
  <c r="L59" i="3" s="1"/>
  <c r="J126" i="3" a="1"/>
  <c r="J126" i="3" s="1"/>
  <c r="J111" i="3" a="1"/>
  <c r="J111" i="3" s="1"/>
  <c r="H208" i="3" a="1"/>
  <c r="H208" i="3" s="1"/>
  <c r="J45" i="3" a="1"/>
  <c r="J45" i="3" s="1"/>
  <c r="J274" i="3" a="1"/>
  <c r="J274" i="3" s="1"/>
  <c r="J305" i="3" a="1"/>
  <c r="J305" i="3" s="1"/>
  <c r="H40" i="3" a="1"/>
  <c r="H40" i="3" s="1"/>
  <c r="L297" i="3" a="1"/>
  <c r="L297" i="3" s="1"/>
  <c r="H183" i="3" a="1"/>
  <c r="H183" i="3" s="1"/>
  <c r="H58" i="3" a="1"/>
  <c r="H58" i="3" s="1"/>
  <c r="H156" i="3" a="1"/>
  <c r="H156" i="3" s="1"/>
  <c r="L112" i="3" a="1"/>
  <c r="L112" i="3" s="1"/>
  <c r="H366" i="3" a="1"/>
  <c r="H366" i="3" s="1"/>
  <c r="H112" i="3" a="1"/>
  <c r="H112" i="3" s="1"/>
  <c r="J25" i="3" a="1"/>
  <c r="J25" i="3" s="1"/>
  <c r="L277" i="3" a="1"/>
  <c r="L277" i="3" s="1"/>
  <c r="L119" i="3" a="1"/>
  <c r="L119" i="3" s="1"/>
  <c r="H240" i="3" a="1"/>
  <c r="H240" i="3" s="1"/>
  <c r="J229" i="3" a="1"/>
  <c r="J229" i="3" s="1"/>
  <c r="J283" i="3" a="1"/>
  <c r="J283" i="3" s="1"/>
  <c r="J10" i="3" a="1"/>
  <c r="J10" i="3" s="1"/>
  <c r="J108" i="3" a="1"/>
  <c r="J108" i="3" s="1"/>
  <c r="J107" i="3" a="1"/>
  <c r="J107" i="3" s="1"/>
  <c r="L358" i="3" a="1"/>
  <c r="L358" i="3" s="1"/>
  <c r="J260" i="3" a="1"/>
  <c r="J260" i="3" s="1"/>
  <c r="J60" i="3" a="1"/>
  <c r="J60" i="3" s="1"/>
  <c r="H14" i="3" a="1"/>
  <c r="H14" i="3" s="1"/>
  <c r="L167" i="3" a="1"/>
  <c r="L167" i="3" s="1"/>
  <c r="J62" i="3" a="1"/>
  <c r="J62" i="3" s="1"/>
  <c r="L332" i="3" a="1"/>
  <c r="L332" i="3" s="1"/>
  <c r="J81" i="3" a="1"/>
  <c r="J81" i="3" s="1"/>
  <c r="H328" i="3" a="1"/>
  <c r="H328" i="3" s="1"/>
  <c r="L68" i="3" a="1"/>
  <c r="L68" i="3" s="1"/>
  <c r="J3" i="3" a="1"/>
  <c r="J3" i="3" s="1"/>
  <c r="L11" i="3" a="1"/>
  <c r="L11" i="3" s="1"/>
  <c r="H29" i="3" a="1"/>
  <c r="H29" i="3" s="1"/>
  <c r="H188" i="3" a="1"/>
  <c r="H188" i="3" s="1"/>
  <c r="J95" i="3" a="1"/>
  <c r="J95" i="3" s="1"/>
  <c r="H308" i="3" a="1"/>
  <c r="H308" i="3" s="1"/>
  <c r="J113" i="3" a="1"/>
  <c r="J113" i="3" s="1"/>
  <c r="L83" i="3" a="1"/>
  <c r="L83" i="3" s="1"/>
  <c r="H282" i="3" a="1"/>
  <c r="H282" i="3" s="1"/>
  <c r="J74" i="3" a="1"/>
  <c r="J74" i="3" s="1"/>
  <c r="H192" i="3" a="1"/>
  <c r="H192" i="3" s="1"/>
  <c r="H193" i="3" a="1"/>
  <c r="H193" i="3" s="1"/>
  <c r="L89" i="3" a="1"/>
  <c r="L89" i="3" s="1"/>
  <c r="L329" i="3" a="1"/>
  <c r="L329" i="3" s="1"/>
  <c r="J38" i="3" a="1"/>
  <c r="J38" i="3" s="1"/>
  <c r="L93" i="3" a="1"/>
  <c r="L93" i="3" s="1"/>
  <c r="H182" i="3" a="1"/>
  <c r="H182" i="3" s="1"/>
  <c r="J155" i="3" a="1"/>
  <c r="J155" i="3" s="1"/>
  <c r="H117" i="3" a="1"/>
  <c r="H117" i="3" s="1"/>
  <c r="H84" i="3" a="1"/>
  <c r="H84" i="3" s="1"/>
  <c r="J227" i="3" a="1"/>
  <c r="J227" i="3" s="1"/>
  <c r="J174" i="3" a="1"/>
  <c r="J174" i="3" s="1"/>
  <c r="L50" i="3" a="1"/>
  <c r="L50" i="3" s="1"/>
  <c r="H310" i="3" a="1"/>
  <c r="H310" i="3" s="1"/>
  <c r="J218" i="3" a="1"/>
  <c r="J218" i="3" s="1"/>
  <c r="L103" i="3" a="1"/>
  <c r="L103" i="3" s="1"/>
  <c r="L156" i="3" a="1"/>
  <c r="L156" i="3" s="1"/>
  <c r="J245" i="3" a="1"/>
  <c r="J245" i="3" s="1"/>
  <c r="L7" i="3" a="1"/>
  <c r="L7" i="3" s="1"/>
  <c r="L125" i="3" a="1"/>
  <c r="L125" i="3" s="1"/>
  <c r="J156" i="3" a="1"/>
  <c r="J156" i="3" s="1"/>
  <c r="H204" i="3" a="1"/>
  <c r="H204" i="3" s="1"/>
  <c r="J232" i="3" a="1"/>
  <c r="J232" i="3" s="1"/>
  <c r="H166" i="3" a="1"/>
  <c r="H166" i="3" s="1"/>
  <c r="J291" i="3" a="1"/>
  <c r="J291" i="3" s="1"/>
  <c r="H19" i="3" a="1"/>
  <c r="H19" i="3" s="1"/>
  <c r="J73" i="3" a="1"/>
  <c r="J73" i="3" s="1"/>
  <c r="J82" i="3" a="1"/>
  <c r="J82" i="3" s="1"/>
  <c r="L84" i="3" a="1"/>
  <c r="L84" i="3" s="1"/>
  <c r="L102" i="3" a="1"/>
  <c r="L102" i="3" s="1"/>
  <c r="H326" i="3" a="1"/>
  <c r="H326" i="3" s="1"/>
  <c r="J17" i="3" a="1"/>
  <c r="J17" i="3" s="1"/>
  <c r="J182" i="3" a="1"/>
  <c r="J182" i="3" s="1"/>
  <c r="L101" i="3" a="1"/>
  <c r="L101" i="3" s="1"/>
  <c r="H23" i="3" a="1"/>
  <c r="H23" i="3" s="1"/>
  <c r="J312" i="3" a="1"/>
  <c r="J312" i="3" s="1"/>
  <c r="H93" i="3" a="1"/>
  <c r="H93" i="3" s="1"/>
  <c r="J149" i="3" a="1"/>
  <c r="J149" i="3" s="1"/>
  <c r="L188" i="3" a="1"/>
  <c r="L188" i="3" s="1"/>
  <c r="J259" i="3" a="1"/>
  <c r="J259" i="3" s="1"/>
  <c r="J290" i="3" a="1"/>
  <c r="J290" i="3" s="1"/>
  <c r="J169" i="3" a="1"/>
  <c r="J169" i="3" s="1"/>
  <c r="J118" i="3" a="1"/>
  <c r="J118" i="3" s="1"/>
  <c r="J357" i="3" a="1"/>
  <c r="J357" i="3" s="1"/>
  <c r="J358" i="3" a="1"/>
  <c r="J358" i="3" s="1"/>
  <c r="H73" i="3" a="1"/>
  <c r="H73" i="3" s="1"/>
  <c r="L292" i="3" a="1"/>
  <c r="L292" i="3" s="1"/>
  <c r="H273" i="3" a="1"/>
  <c r="H273" i="3" s="1"/>
  <c r="L6" i="3" a="1"/>
  <c r="L6" i="3" s="1"/>
  <c r="J317" i="3" a="1"/>
  <c r="J317" i="3" s="1"/>
  <c r="J296" i="3" a="1"/>
  <c r="J296" i="3" s="1"/>
  <c r="L283" i="3" a="1"/>
  <c r="L283" i="3" s="1"/>
  <c r="H272" i="3" a="1"/>
  <c r="H272" i="3" s="1"/>
  <c r="J29" i="3" a="1"/>
  <c r="J29" i="3" s="1"/>
  <c r="H266" i="3" a="1"/>
  <c r="H266" i="3" s="1"/>
  <c r="L108" i="3" a="1"/>
  <c r="L108" i="3" s="1"/>
  <c r="H318" i="3" a="1"/>
  <c r="H318" i="3" s="1"/>
  <c r="H227" i="3" a="1"/>
  <c r="H227" i="3" s="1"/>
  <c r="L224" i="3" a="1"/>
  <c r="L224" i="3" s="1"/>
  <c r="L247" i="3" a="1"/>
  <c r="L247" i="3" s="1"/>
  <c r="H306" i="3" a="1"/>
  <c r="H306" i="3" s="1"/>
  <c r="H17" i="3" a="1"/>
  <c r="H17" i="3" s="1"/>
  <c r="H307" i="3" a="1"/>
  <c r="H307" i="3" s="1"/>
  <c r="H309" i="3" a="1"/>
  <c r="H309" i="3" s="1"/>
  <c r="L90" i="3" a="1"/>
  <c r="L90" i="3" s="1"/>
  <c r="L282" i="3" a="1"/>
  <c r="L282" i="3" s="1"/>
  <c r="J333" i="3" a="1"/>
  <c r="J333" i="3" s="1"/>
  <c r="H211" i="3" a="1"/>
  <c r="H211" i="3" s="1"/>
  <c r="H10" i="3" a="1"/>
  <c r="H10" i="3" s="1"/>
  <c r="J282" i="3" a="1"/>
  <c r="J282" i="3" s="1"/>
  <c r="H249" i="3" a="1"/>
  <c r="H249" i="3" s="1"/>
  <c r="J19" i="3" a="1"/>
  <c r="J19" i="3" s="1"/>
  <c r="H203" i="3" a="1"/>
  <c r="H203" i="3" s="1"/>
  <c r="H291" i="3" a="1"/>
  <c r="H291" i="3" s="1"/>
  <c r="H298" i="3" a="1"/>
  <c r="H298" i="3" s="1"/>
  <c r="L149" i="3" a="1"/>
  <c r="L149" i="3" s="1"/>
  <c r="L369" i="3" a="1"/>
  <c r="L369" i="3" s="1"/>
  <c r="J327" i="3" a="1"/>
  <c r="J327" i="3" s="1"/>
  <c r="L217" i="3" a="1"/>
  <c r="L217" i="3" s="1"/>
  <c r="J246" i="3" a="1"/>
  <c r="J246" i="3" s="1"/>
  <c r="H119" i="3" a="1"/>
  <c r="H119" i="3" s="1"/>
  <c r="J231" i="3" a="1"/>
  <c r="J231" i="3" s="1"/>
  <c r="L39" i="3" a="1"/>
  <c r="L39" i="3" s="1"/>
  <c r="J6" i="3" a="1"/>
  <c r="J6" i="3" s="1"/>
  <c r="L74" i="3" a="1"/>
  <c r="L74" i="3" s="1"/>
  <c r="H127" i="3" a="1"/>
  <c r="H127" i="3" s="1"/>
  <c r="L22" i="3" a="1"/>
  <c r="L22" i="3" s="1"/>
  <c r="J216" i="3" a="1"/>
  <c r="J216" i="3" s="1"/>
  <c r="H147" i="3" a="1"/>
  <c r="H147" i="3" s="1"/>
  <c r="L63" i="3" a="1"/>
  <c r="L63" i="3" s="1"/>
  <c r="J255" i="3" a="1"/>
  <c r="J255" i="3" s="1"/>
  <c r="J23" i="3" a="1"/>
  <c r="J23" i="3" s="1"/>
  <c r="H148" i="3" a="1"/>
  <c r="H148" i="3" s="1"/>
  <c r="J307" i="3" a="1"/>
  <c r="J307" i="3" s="1"/>
  <c r="L37" i="3" a="1"/>
  <c r="L37" i="3" s="1"/>
  <c r="L276" i="3" a="1"/>
  <c r="L276" i="3" s="1"/>
  <c r="H229" i="3" a="1"/>
  <c r="H229" i="3" s="1"/>
  <c r="H216" i="3" a="1"/>
  <c r="H216" i="3" s="1"/>
  <c r="H371" i="3" a="1"/>
  <c r="H371" i="3" s="1"/>
  <c r="L307" i="3" a="1"/>
  <c r="L307" i="3" s="1"/>
  <c r="H51" i="3" a="1"/>
  <c r="H51" i="3" s="1"/>
  <c r="H49" i="3" a="1"/>
  <c r="H49" i="3" s="1"/>
  <c r="H358" i="3" a="1"/>
  <c r="H358" i="3" s="1"/>
  <c r="J187" i="3" a="1"/>
  <c r="J187" i="3" s="1"/>
  <c r="H37" i="3" a="1"/>
  <c r="H37" i="3" s="1"/>
  <c r="H3" i="3" a="1"/>
  <c r="H3" i="3" s="1"/>
  <c r="L48" i="3" a="1"/>
  <c r="L48" i="3" s="1"/>
  <c r="L341" i="3" a="1"/>
  <c r="L341" i="3" s="1"/>
  <c r="H263" i="3" a="1"/>
  <c r="H263" i="3" s="1"/>
  <c r="L77" i="3" a="1"/>
  <c r="L77" i="3" s="1"/>
  <c r="J224" i="3" a="1"/>
  <c r="J224" i="3" s="1"/>
  <c r="L257" i="3" a="1"/>
  <c r="L257" i="3" s="1"/>
  <c r="J281" i="3" a="1"/>
  <c r="J281" i="3" s="1"/>
  <c r="J77" i="3" a="1"/>
  <c r="J77" i="3" s="1"/>
  <c r="J328" i="3" a="1"/>
  <c r="J328" i="3" s="1"/>
  <c r="J180" i="3" a="1"/>
  <c r="J180" i="3" s="1"/>
  <c r="J368" i="3" a="1"/>
  <c r="J368" i="3" s="1"/>
  <c r="L35" i="3" a="1"/>
  <c r="L35" i="3" s="1"/>
  <c r="L272" i="3" a="1"/>
  <c r="L272" i="3" s="1"/>
  <c r="L60" i="3" a="1"/>
  <c r="L60" i="3" s="1"/>
  <c r="J202" i="3" a="1"/>
  <c r="J202" i="3" s="1"/>
  <c r="H241" i="3" a="1"/>
  <c r="H241" i="3" s="1"/>
  <c r="L73" i="3" a="1"/>
  <c r="L73" i="3" s="1"/>
  <c r="L271" i="3" a="1"/>
  <c r="L271" i="3" s="1"/>
  <c r="H290" i="3" a="1"/>
  <c r="H290" i="3" s="1"/>
  <c r="H281" i="3" a="1"/>
  <c r="H281" i="3" s="1"/>
  <c r="H150" i="3" a="1"/>
  <c r="H150" i="3" s="1"/>
  <c r="H27" i="3" a="1"/>
  <c r="H27" i="3" s="1"/>
  <c r="L309" i="3" a="1"/>
  <c r="L309" i="3" s="1"/>
  <c r="L145" i="3" a="1"/>
  <c r="L145" i="3" s="1"/>
  <c r="J297" i="3" a="1"/>
  <c r="J297" i="3" s="1"/>
  <c r="J147" i="3" a="1"/>
  <c r="J147" i="3" s="1"/>
  <c r="J298" i="3" a="1"/>
  <c r="J298" i="3" s="1"/>
  <c r="J252" i="3" a="1"/>
  <c r="J252" i="3" s="1"/>
  <c r="L245" i="3" a="1"/>
  <c r="L245" i="3" s="1"/>
  <c r="J371" i="3" a="1"/>
  <c r="J371" i="3" s="1"/>
  <c r="L281" i="3" a="1"/>
  <c r="L281" i="3" s="1"/>
  <c r="H90" i="3" a="1"/>
  <c r="H90" i="3" s="1"/>
  <c r="H89" i="3" a="1"/>
  <c r="H89" i="3" s="1"/>
  <c r="H132" i="3" a="1"/>
  <c r="H132" i="3" s="1"/>
  <c r="J4" i="3" a="1"/>
  <c r="J4" i="3" s="1"/>
  <c r="L265" i="3" a="1"/>
  <c r="L265" i="3" s="1"/>
  <c r="J13" i="3" a="1"/>
  <c r="J13" i="3" s="1"/>
  <c r="L291" i="3" a="1"/>
  <c r="L291" i="3" s="1"/>
  <c r="L3" i="3" a="1"/>
  <c r="L3" i="3" s="1"/>
  <c r="H92" i="3" a="1"/>
  <c r="H92" i="3" s="1"/>
  <c r="H25" i="3" a="1"/>
  <c r="H25" i="3" s="1"/>
  <c r="L88" i="3" a="1"/>
  <c r="L88" i="3" s="1"/>
  <c r="L168" i="3" a="1"/>
  <c r="L168" i="3" s="1"/>
  <c r="L218" i="3" a="1"/>
  <c r="L218" i="3" s="1"/>
  <c r="J16" i="3" a="1"/>
  <c r="J16" i="3" s="1"/>
  <c r="J210" i="3" a="1"/>
  <c r="J210" i="3" s="1"/>
  <c r="L150" i="3" a="1"/>
  <c r="L150" i="3" s="1"/>
  <c r="H217" i="3" a="1"/>
  <c r="H217" i="3" s="1"/>
  <c r="J204" i="3" a="1"/>
  <c r="J204" i="3" s="1"/>
  <c r="J84" i="3" a="1"/>
  <c r="J84" i="3" s="1"/>
  <c r="J40" i="3" a="1"/>
  <c r="J40" i="3" s="1"/>
  <c r="J93" i="3" a="1"/>
  <c r="J93" i="3" s="1"/>
  <c r="L333" i="3" a="1"/>
  <c r="L333" i="3" s="1"/>
  <c r="H167" i="3" a="1"/>
  <c r="H167" i="3" s="1"/>
  <c r="H341" i="3" a="1"/>
  <c r="H341" i="3" s="1"/>
  <c r="J288" i="3" a="1"/>
  <c r="J288" i="3" s="1"/>
  <c r="L248" i="3" a="1"/>
  <c r="L248" i="3" s="1"/>
  <c r="J22" i="3" a="1"/>
  <c r="J22" i="3" s="1"/>
  <c r="H327" i="3" a="1"/>
  <c r="H327" i="3" s="1"/>
  <c r="H126" i="3" a="1"/>
  <c r="H126" i="3" s="1"/>
  <c r="L72" i="3" a="1"/>
  <c r="L72" i="3" s="1"/>
  <c r="H232" i="3" a="1"/>
  <c r="H232" i="3" s="1"/>
  <c r="H346" i="3" a="1"/>
  <c r="H346" i="3" s="1"/>
  <c r="L267" i="3" a="1"/>
  <c r="L267" i="3" s="1"/>
  <c r="L311" i="3" a="1"/>
  <c r="L311" i="3" s="1"/>
  <c r="J27" i="3" a="1"/>
  <c r="J27" i="3" s="1"/>
  <c r="H144" i="3" a="1"/>
  <c r="H144" i="3" s="1"/>
  <c r="H296" i="3" a="1"/>
  <c r="H296" i="3" s="1"/>
  <c r="J238" i="3" a="1"/>
  <c r="J238" i="3" s="1"/>
  <c r="J131" i="3" a="1"/>
  <c r="J131" i="3" s="1"/>
  <c r="H107" i="3" a="1"/>
  <c r="H107" i="3" s="1"/>
  <c r="L223" i="3" a="1"/>
  <c r="L223" i="3" s="1"/>
  <c r="H56" i="3" a="1"/>
  <c r="H56" i="3" s="1"/>
  <c r="L337" i="3" a="1"/>
  <c r="L337" i="3" s="1"/>
  <c r="J21" i="3" a="1"/>
  <c r="J21" i="3" s="1"/>
  <c r="J102" i="3" a="1"/>
  <c r="J102" i="3" s="1"/>
  <c r="L368" i="3" a="1"/>
  <c r="L368" i="3" s="1"/>
  <c r="L365" i="3" a="1"/>
  <c r="L365" i="3" s="1"/>
  <c r="H280" i="3" a="1"/>
  <c r="H280" i="3" s="1"/>
  <c r="H6" i="3" a="1"/>
  <c r="H6" i="3" s="1"/>
  <c r="J265" i="3" a="1"/>
  <c r="J265" i="3" s="1"/>
  <c r="H145" i="3" a="1"/>
  <c r="H145" i="3" s="1"/>
  <c r="J272" i="3" a="1"/>
  <c r="J272" i="3" s="1"/>
  <c r="J12" i="3" a="1"/>
  <c r="J12" i="3" s="1"/>
  <c r="L328" i="3" a="1"/>
  <c r="L328" i="3" s="1"/>
  <c r="L338" i="3" a="1"/>
  <c r="L338" i="3" s="1"/>
  <c r="L233" i="3" a="1"/>
  <c r="L233" i="3" s="1"/>
  <c r="J24" i="3" a="1"/>
  <c r="J24" i="3" s="1"/>
  <c r="H8" i="3" a="1"/>
  <c r="H8" i="3" s="1"/>
  <c r="J267" i="3" a="1"/>
  <c r="J267" i="3" s="1"/>
  <c r="H191" i="3" a="1"/>
  <c r="H191" i="3" s="1"/>
  <c r="L198" i="3" a="1"/>
  <c r="L198" i="3" s="1"/>
  <c r="L249" i="3" a="1"/>
  <c r="L249" i="3" s="1"/>
  <c r="L92" i="3" a="1"/>
  <c r="L92" i="3" s="1"/>
  <c r="H234" i="3" a="1"/>
  <c r="H234" i="3" s="1"/>
  <c r="L216" i="3" a="1"/>
  <c r="L216" i="3" s="1"/>
  <c r="J100" i="3" a="1"/>
  <c r="J100" i="3" s="1"/>
  <c r="H60" i="3" a="1"/>
  <c r="H60" i="3" s="1"/>
  <c r="L32" i="3" a="1"/>
  <c r="L32" i="3" s="1"/>
  <c r="L310" i="3" a="1"/>
  <c r="L310" i="3" s="1"/>
  <c r="J133" i="3" a="1"/>
  <c r="J133" i="3" s="1"/>
  <c r="J148" i="3" a="1"/>
  <c r="J148" i="3" s="1"/>
  <c r="J146" i="3" a="1"/>
  <c r="J146" i="3" s="1"/>
  <c r="H80" i="3" a="1"/>
  <c r="H80" i="3" s="1"/>
  <c r="L252" i="3" a="1"/>
  <c r="L252" i="3" s="1"/>
  <c r="J233" i="3" a="1"/>
  <c r="J233" i="3" s="1"/>
  <c r="L109" i="3" a="1"/>
  <c r="L109" i="3" s="1"/>
  <c r="J90" i="3" a="1"/>
  <c r="J90" i="3" s="1"/>
  <c r="H21" i="3" a="1"/>
  <c r="H21" i="3" s="1"/>
  <c r="J14" i="3" a="1"/>
  <c r="J14" i="3" s="1"/>
  <c r="J128" i="3" a="1"/>
  <c r="J128" i="3" s="1"/>
  <c r="J285" i="3" a="1"/>
  <c r="J285" i="3" s="1"/>
  <c r="L346" i="3" a="1"/>
  <c r="L346" i="3" s="1"/>
  <c r="L192" i="3" a="1"/>
  <c r="L192" i="3" s="1"/>
  <c r="J2" i="3" a="1"/>
  <c r="J2" i="3" s="1"/>
  <c r="L17" i="3" a="1"/>
  <c r="L17" i="3" s="1"/>
  <c r="J365" i="3" a="1"/>
  <c r="J365" i="3" s="1"/>
  <c r="H47" i="3" a="1"/>
  <c r="H47" i="3" s="1"/>
  <c r="L27" i="3" a="1"/>
  <c r="L27" i="3" s="1"/>
  <c r="L219" i="3" a="1"/>
  <c r="L219" i="3" s="1"/>
  <c r="H264" i="3" a="1"/>
  <c r="H264" i="3" s="1"/>
  <c r="H339" i="3" a="1"/>
  <c r="H339" i="3" s="1"/>
  <c r="J249" i="3" a="1"/>
  <c r="J249" i="3" s="1"/>
  <c r="L99" i="3" a="1"/>
  <c r="L99" i="3" s="1"/>
  <c r="J58" i="3" a="1"/>
  <c r="J58" i="3" s="1"/>
  <c r="H247" i="3" a="1"/>
  <c r="H247" i="3" s="1"/>
  <c r="H63" i="3" a="1"/>
  <c r="H63" i="3" s="1"/>
  <c r="H257" i="3" a="1"/>
  <c r="H257" i="3" s="1"/>
  <c r="H230" i="3" a="1"/>
  <c r="H230" i="3" s="1"/>
  <c r="J181" i="3" a="1"/>
  <c r="J181" i="3" s="1"/>
  <c r="J191" i="3" a="1"/>
  <c r="J191" i="3" s="1"/>
  <c r="H32" i="3" a="1"/>
  <c r="H32" i="3" s="1"/>
  <c r="J34" i="3" a="1"/>
  <c r="J34" i="3" s="1"/>
  <c r="L298" i="3" a="1"/>
  <c r="L298" i="3" s="1"/>
  <c r="H50" i="3" a="1"/>
  <c r="H50" i="3" s="1"/>
  <c r="L28" i="3" a="1"/>
  <c r="L28" i="3" s="1"/>
  <c r="J190" i="3" a="1"/>
  <c r="J190" i="3" s="1"/>
  <c r="H146" i="3" a="1"/>
  <c r="H146" i="3" s="1"/>
  <c r="L52" i="3" a="1"/>
  <c r="L52" i="3" s="1"/>
  <c r="J209" i="3" a="1"/>
  <c r="J209" i="3" s="1"/>
  <c r="J287" i="3" a="1"/>
  <c r="J287" i="3" s="1"/>
  <c r="L327" i="3" a="1"/>
  <c r="L327" i="3" s="1"/>
  <c r="L25" i="3" a="1"/>
  <c r="L25" i="3" s="1"/>
  <c r="H246" i="3" a="1"/>
  <c r="H246" i="3" s="1"/>
  <c r="H286" i="3" a="1"/>
  <c r="H286" i="3" s="1"/>
  <c r="J234" i="3" a="1"/>
  <c r="J234" i="3" s="1"/>
  <c r="H100" i="3" a="1"/>
  <c r="H100" i="3" s="1"/>
  <c r="L21" i="3" a="1"/>
  <c r="L21" i="3" s="1"/>
  <c r="H292" i="3" a="1"/>
  <c r="H292" i="3" s="1"/>
  <c r="L241" i="3" a="1"/>
  <c r="L241" i="3" s="1"/>
  <c r="H109" i="3" a="1"/>
  <c r="H109" i="3" s="1"/>
  <c r="H251" i="3" a="1"/>
  <c r="H251" i="3" s="1"/>
  <c r="H2" i="3" a="1"/>
  <c r="H2" i="3" s="1"/>
  <c r="L273" i="3" a="1"/>
  <c r="L273" i="3" s="1"/>
  <c r="H70" i="3" a="1"/>
  <c r="H70" i="3" s="1"/>
  <c r="H13" i="3" a="1"/>
  <c r="H13" i="3" s="1"/>
  <c r="J248" i="3" a="1"/>
  <c r="J248" i="3" s="1"/>
  <c r="L46" i="3" a="1"/>
  <c r="L46" i="3" s="1"/>
  <c r="J247" i="3" a="1"/>
  <c r="J247" i="3" s="1"/>
  <c r="J308" i="3" a="1"/>
  <c r="J308" i="3" s="1"/>
  <c r="J31" i="3" a="1"/>
  <c r="J31" i="3" s="1"/>
  <c r="J326" i="3" a="1"/>
  <c r="J326" i="3" s="1"/>
  <c r="H261" i="3" a="1"/>
  <c r="H261" i="3" s="1"/>
  <c r="J262" i="3" a="1"/>
  <c r="J262" i="3" s="1"/>
  <c r="J151" i="3" a="1"/>
  <c r="J151" i="3" s="1"/>
  <c r="H288" i="3" a="1"/>
  <c r="H288" i="3" s="1"/>
  <c r="L230" i="3" a="1"/>
  <c r="L230" i="3" s="1"/>
  <c r="J9" i="3" a="1"/>
  <c r="J9" i="3" s="1"/>
  <c r="H194" i="3" a="1"/>
  <c r="H194" i="3" s="1"/>
  <c r="L274" i="3" a="1"/>
  <c r="L274" i="3" s="1"/>
  <c r="J88" i="3" a="1"/>
  <c r="J88" i="3" s="1"/>
  <c r="H367" i="3" a="1"/>
  <c r="H367" i="3" s="1"/>
  <c r="J5" i="3" a="1"/>
  <c r="J5" i="3" s="1"/>
  <c r="J211" i="3" a="1"/>
  <c r="J211" i="3" s="1"/>
  <c r="L211" i="3" a="1"/>
  <c r="L211" i="3" s="1"/>
  <c r="L33" i="3" a="1"/>
  <c r="L33" i="3" s="1"/>
  <c r="J263" i="3" a="1"/>
  <c r="J263" i="3" s="1"/>
  <c r="L61" i="3" a="1"/>
  <c r="L61" i="3" s="1"/>
  <c r="H75" i="3" a="1"/>
  <c r="H75" i="3" s="1"/>
  <c r="H332" i="3" a="1"/>
  <c r="H332" i="3" s="1"/>
  <c r="H108" i="3" a="1"/>
  <c r="H108" i="3" s="1"/>
  <c r="J331" i="3" a="1"/>
  <c r="J331" i="3" s="1"/>
  <c r="H199" i="3" a="1"/>
  <c r="H199" i="3" s="1"/>
  <c r="J119" i="3" a="1"/>
  <c r="J119" i="3" s="1"/>
  <c r="J28" i="3" a="1"/>
  <c r="J28" i="3" s="1"/>
  <c r="H169" i="3" a="1"/>
  <c r="H169" i="3" s="1"/>
  <c r="H79" i="3" a="1"/>
  <c r="H79" i="3" s="1"/>
  <c r="L227" i="3" a="1"/>
  <c r="L227" i="3" s="1"/>
  <c r="J194" i="3" a="1"/>
  <c r="J194" i="3" s="1"/>
  <c r="L144" i="3" a="1"/>
  <c r="L144" i="3" s="1"/>
  <c r="J80" i="3" a="1"/>
  <c r="J80" i="3" s="1"/>
  <c r="J258" i="3" a="1"/>
  <c r="J258" i="3" s="1"/>
  <c r="H252" i="3" a="1"/>
  <c r="H252" i="3" s="1"/>
  <c r="H267" i="3" a="1"/>
  <c r="H267" i="3" s="1"/>
  <c r="J241" i="3" a="1"/>
  <c r="J241" i="3" s="1"/>
  <c r="H334" i="3" a="1"/>
  <c r="H334" i="3" s="1"/>
  <c r="H319" i="3" a="1"/>
  <c r="H319" i="3" s="1"/>
  <c r="L151" i="3" a="1"/>
  <c r="L151" i="3" s="1"/>
  <c r="H34" i="3" a="1"/>
  <c r="H34" i="3" s="1"/>
  <c r="L193" i="3" a="1"/>
  <c r="L193" i="3" s="1"/>
  <c r="L263" i="3" a="1"/>
  <c r="L263" i="3" s="1"/>
  <c r="H312" i="3" a="1"/>
  <c r="H312" i="3" s="1"/>
  <c r="J275" i="3" a="1"/>
  <c r="J275" i="3" s="1"/>
  <c r="H259" i="3" a="1"/>
  <c r="H259" i="3" s="1"/>
  <c r="J208" i="3" a="1"/>
  <c r="J208" i="3" s="1"/>
  <c r="H7" i="3" a="1"/>
  <c r="H7" i="3" s="1"/>
  <c r="J33" i="3" a="1"/>
  <c r="J33" i="3" s="1"/>
  <c r="J280" i="3" a="1"/>
  <c r="J280" i="3" s="1"/>
  <c r="J120" i="3" a="1"/>
  <c r="J120" i="3" s="1"/>
  <c r="H48" i="3" a="1"/>
  <c r="H48" i="3" s="1"/>
  <c r="J79" i="3" a="1"/>
  <c r="J79" i="3" s="1"/>
  <c r="J117" i="3" a="1"/>
  <c r="J117" i="3" s="1"/>
  <c r="J310" i="3" a="1"/>
  <c r="J310" i="3" s="1"/>
  <c r="J271" i="3" a="1"/>
  <c r="J271" i="3" s="1"/>
  <c r="J277" i="3" a="1"/>
  <c r="J277" i="3" s="1"/>
  <c r="H224" i="3" a="1"/>
  <c r="H224" i="3" s="1"/>
  <c r="L326" i="3" a="1"/>
  <c r="L326" i="3" s="1"/>
  <c r="J36" i="3" a="1"/>
  <c r="J36" i="3" s="1"/>
  <c r="J199" i="3" a="1"/>
  <c r="J199" i="3" s="1"/>
  <c r="J346" i="3" a="1"/>
  <c r="J346" i="3" s="1"/>
  <c r="J193" i="3" a="1"/>
  <c r="J193" i="3" s="1"/>
  <c r="J51" i="3" a="1"/>
  <c r="J51" i="3" s="1"/>
  <c r="J59" i="3" a="1"/>
  <c r="J59" i="3" s="1"/>
  <c r="L308" i="3" a="1"/>
  <c r="L308" i="3" s="1"/>
  <c r="J230" i="3" a="1"/>
  <c r="J230" i="3" s="1"/>
  <c r="H287" i="3" a="1"/>
  <c r="H287" i="3" s="1"/>
  <c r="H12" i="3" a="1"/>
  <c r="H12" i="3" s="1"/>
  <c r="J127" i="3" a="1"/>
  <c r="J127" i="3" s="1"/>
  <c r="L360" i="3" a="1"/>
  <c r="L360" i="3" s="1"/>
  <c r="H151" i="3" a="1"/>
  <c r="H151" i="3" s="1"/>
  <c r="L250" i="3" a="1"/>
  <c r="L250" i="3" s="1"/>
  <c r="L287" i="3" a="1"/>
  <c r="L287" i="3" s="1"/>
  <c r="L118" i="3" a="1"/>
  <c r="L118" i="3" s="1"/>
  <c r="L181" i="3" a="1"/>
  <c r="L181" i="3" s="1"/>
  <c r="L5" i="3" a="1"/>
  <c r="L5" i="3" s="1"/>
  <c r="L260" i="3" a="1"/>
  <c r="L260" i="3" s="1"/>
  <c r="H368" i="3" a="1"/>
  <c r="H368" i="3" s="1"/>
  <c r="L79" i="3" a="1"/>
  <c r="L79" i="3" s="1"/>
  <c r="L146" i="3" a="1"/>
  <c r="L146" i="3" s="1"/>
  <c r="H16" i="3" a="1"/>
  <c r="H16" i="3" s="1"/>
  <c r="J145" i="3" a="1"/>
  <c r="J145" i="3" s="1"/>
  <c r="L205" i="3" a="1"/>
  <c r="L205" i="3" s="1"/>
  <c r="J15" i="3" a="1"/>
  <c r="J15" i="3" s="1"/>
  <c r="H99" i="3" a="1"/>
  <c r="H99" i="3" s="1"/>
  <c r="L258" i="3" a="1"/>
  <c r="L258" i="3" s="1"/>
  <c r="H299" i="3" a="1"/>
  <c r="H299" i="3" s="1"/>
  <c r="J250" i="3" a="1"/>
  <c r="J250" i="3" s="1"/>
  <c r="H120" i="3" a="1"/>
  <c r="H120" i="3" s="1"/>
  <c r="L47" i="3" a="1"/>
  <c r="L47" i="3" s="1"/>
  <c r="L189" i="3" a="1"/>
  <c r="L189" i="3" s="1"/>
  <c r="L318" i="3" a="1"/>
  <c r="L318" i="3" s="1"/>
  <c r="H82" i="3" a="1"/>
  <c r="H82" i="3" s="1"/>
  <c r="J11" i="3" a="1"/>
  <c r="J11" i="3" s="1"/>
  <c r="L70" i="3" a="1"/>
  <c r="L70" i="3" s="1"/>
  <c r="L2" i="3" a="1"/>
  <c r="L2" i="3" s="1"/>
  <c r="H149" i="3" a="1"/>
  <c r="H149" i="3" s="1"/>
  <c r="L372" i="3" a="1"/>
  <c r="L372" i="3" s="1"/>
  <c r="L40" i="3" a="1"/>
  <c r="L40" i="3" s="1"/>
  <c r="J112" i="3" a="1"/>
  <c r="J112" i="3" s="1"/>
  <c r="L62" i="3" a="1"/>
  <c r="L62" i="3" s="1"/>
  <c r="H175" i="3" a="1"/>
  <c r="H175" i="3" s="1"/>
  <c r="J175" i="3" a="1"/>
  <c r="J175" i="3" s="1"/>
  <c r="H95" i="3" a="1"/>
  <c r="H95" i="3" s="1"/>
  <c r="H39" i="3" a="1"/>
  <c r="H39" i="3" s="1"/>
  <c r="L191" i="3" a="1"/>
  <c r="L191" i="3" s="1"/>
  <c r="H372" i="3" a="1"/>
  <c r="H372" i="3" s="1"/>
  <c r="L19" i="3" a="1"/>
  <c r="L19" i="3" s="1"/>
  <c r="L240" i="3" a="1"/>
  <c r="L240" i="3" s="1"/>
  <c r="H359" i="3" a="1"/>
  <c r="H359" i="3" s="1"/>
  <c r="L288" i="3" a="1"/>
  <c r="L288" i="3" s="1"/>
  <c r="H5" i="3" a="1"/>
  <c r="H5" i="3" s="1"/>
  <c r="L285" i="3" a="1"/>
  <c r="L285" i="3" s="1"/>
  <c r="J32" i="3" a="1"/>
  <c r="J32" i="3" s="1"/>
  <c r="L20" i="3" a="1"/>
  <c r="L20" i="3" s="1"/>
  <c r="J311" i="3" a="1"/>
  <c r="J311" i="3" s="1"/>
  <c r="L174" i="3" a="1"/>
  <c r="L174" i="3" s="1"/>
  <c r="J256" i="3" a="1"/>
  <c r="J256" i="3" s="1"/>
  <c r="J319" i="3" a="1"/>
  <c r="J319" i="3" s="1"/>
  <c r="H200" i="3" a="1"/>
  <c r="H200" i="3" s="1"/>
  <c r="L182" i="3" a="1"/>
  <c r="L182" i="3" s="1"/>
  <c r="L299" i="3" a="1"/>
  <c r="L299" i="3" s="1"/>
  <c r="H31" i="3" a="1"/>
  <c r="H31" i="3" s="1"/>
  <c r="J359" i="3" a="1"/>
  <c r="J359" i="3" s="1"/>
  <c r="H101" i="3" a="1"/>
  <c r="H101" i="3" s="1"/>
  <c r="J192" i="3" a="1"/>
  <c r="J192" i="3" s="1"/>
  <c r="H83" i="3" a="1"/>
  <c r="H83" i="3" s="1"/>
  <c r="L275" i="3" a="1"/>
  <c r="L275" i="3" s="1"/>
  <c r="L280" i="3" a="1"/>
  <c r="L280" i="3" s="1"/>
  <c r="J266" i="3" a="1"/>
  <c r="J266" i="3" s="1"/>
  <c r="H369" i="3" a="1"/>
  <c r="H369" i="3" s="1"/>
  <c r="L110" i="3" a="1"/>
  <c r="L110" i="3" s="1"/>
  <c r="H134" i="3" a="1"/>
  <c r="H134" i="3" s="1"/>
  <c r="H225" i="3" a="1"/>
  <c r="H225" i="3" s="1"/>
  <c r="H333" i="3" a="1"/>
  <c r="H333" i="3" s="1"/>
  <c r="L91" i="3" a="1"/>
  <c r="L91" i="3" s="1"/>
  <c r="H110" i="3" a="1"/>
  <c r="H110" i="3" s="1"/>
  <c r="L229" i="3" a="1"/>
  <c r="L229" i="3" s="1"/>
  <c r="L124" i="3" a="1"/>
  <c r="L124" i="3" s="1"/>
  <c r="H133" i="3" a="1"/>
  <c r="H133" i="3" s="1"/>
  <c r="L148" i="3" a="1"/>
  <c r="L148" i="3" s="1"/>
  <c r="J89" i="3" a="1"/>
  <c r="J89" i="3" s="1"/>
  <c r="J91" i="3" a="1"/>
  <c r="J91" i="3" s="1"/>
  <c r="H245" i="3" a="1"/>
  <c r="H245" i="3" s="1"/>
  <c r="L232" i="3" a="1"/>
  <c r="L232" i="3" s="1"/>
  <c r="L75" i="3" a="1"/>
  <c r="L75" i="3" s="1"/>
  <c r="L204" i="3" a="1"/>
  <c r="L204" i="3" s="1"/>
  <c r="J83" i="3" a="1"/>
  <c r="J83" i="3" s="1"/>
  <c r="H239" i="3" a="1"/>
  <c r="H239" i="3" s="1"/>
  <c r="H305" i="3" a="1"/>
  <c r="H305" i="3" s="1"/>
  <c r="J92" i="3" a="1"/>
  <c r="J92" i="3" s="1"/>
  <c r="L203" i="3" a="1"/>
  <c r="L203" i="3" s="1"/>
  <c r="J318" i="3" a="1"/>
  <c r="J318" i="3" s="1"/>
  <c r="L266" i="3" a="1"/>
  <c r="L266" i="3" s="1"/>
  <c r="J276" i="3" a="1"/>
  <c r="J276" i="3" s="1"/>
  <c r="L210" i="3" a="1"/>
  <c r="L210" i="3" s="1"/>
  <c r="H35" i="3" a="1"/>
  <c r="H35" i="3" s="1"/>
  <c r="L126" i="3" a="1"/>
  <c r="L126" i="3" s="1"/>
  <c r="L312" i="3" a="1"/>
  <c r="L312" i="3" s="1"/>
  <c r="H157" i="3" a="1"/>
  <c r="H157" i="3" s="1"/>
  <c r="L251" i="3" a="1"/>
  <c r="L251" i="3" s="1"/>
  <c r="J150" i="3" a="1"/>
  <c r="J150" i="3" s="1"/>
  <c r="L29" i="3" a="1"/>
  <c r="L29" i="3" s="1"/>
  <c r="H28" i="3" a="1"/>
  <c r="H28" i="3" s="1"/>
  <c r="J94" i="3" a="1"/>
  <c r="J94" i="3" s="1"/>
  <c r="H22" i="3" a="1"/>
  <c r="H22" i="3" s="1"/>
  <c r="H74" i="3" a="1"/>
  <c r="H74" i="3" s="1"/>
  <c r="H114" i="3" a="1"/>
  <c r="H114" i="3" s="1"/>
  <c r="H276" i="3" a="1"/>
  <c r="H276" i="3" s="1"/>
  <c r="L239" i="3" a="1"/>
  <c r="L239" i="3" s="1"/>
  <c r="J240" i="3" a="1"/>
  <c r="J240" i="3" s="1"/>
  <c r="J124" i="3" a="1"/>
  <c r="J124" i="3" s="1"/>
  <c r="H300" i="3" a="1"/>
  <c r="H300" i="3" s="1"/>
  <c r="L81" i="3" a="1"/>
  <c r="L81" i="3" s="1"/>
  <c r="L127" i="3" a="1"/>
  <c r="L127" i="3" s="1"/>
  <c r="J109" i="3" a="1"/>
  <c r="J109" i="3" s="1"/>
  <c r="L111" i="3" a="1"/>
  <c r="L111" i="3" s="1"/>
  <c r="L199" i="3" a="1"/>
  <c r="L199" i="3" s="1"/>
  <c r="L290" i="3" a="1"/>
  <c r="L290" i="3" s="1"/>
  <c r="J273" i="3" a="1"/>
  <c r="J273" i="3" s="1"/>
  <c r="L23" i="3" a="1"/>
  <c r="L23" i="3" s="1"/>
  <c r="H231" i="3" a="1"/>
  <c r="H231" i="3" s="1"/>
  <c r="H18" i="3" a="1"/>
  <c r="H18" i="3" s="1"/>
  <c r="J225" i="3" a="1"/>
  <c r="J225" i="3" s="1"/>
  <c r="H102" i="3" a="1"/>
  <c r="H102" i="3" s="1"/>
  <c r="L41" i="3" a="1"/>
  <c r="L41" i="3" s="1"/>
  <c r="L345" i="3" a="1"/>
  <c r="L345" i="3" s="1"/>
  <c r="H168" i="3" a="1"/>
  <c r="H168" i="3" s="1"/>
  <c r="L56" i="3" a="1"/>
  <c r="L56" i="3" s="1"/>
  <c r="H254" i="3" a="1"/>
  <c r="H254" i="3" s="1"/>
  <c r="J46" i="3" a="1"/>
  <c r="J46" i="3" s="1"/>
  <c r="L147" i="3" a="1"/>
  <c r="L147" i="3" s="1"/>
  <c r="J26" i="3" a="1"/>
  <c r="J26" i="3" s="1"/>
  <c r="L347" i="3" a="1"/>
  <c r="L347" i="3" s="1"/>
  <c r="H242" i="3" a="1"/>
  <c r="H242" i="3" s="1"/>
  <c r="L157" i="3" a="1"/>
  <c r="L157" i="3" s="1"/>
  <c r="J292" i="3" a="1"/>
  <c r="J292" i="3" s="1"/>
  <c r="J347" i="3" a="1"/>
  <c r="J347" i="3" s="1"/>
  <c r="H233" i="3" a="1"/>
  <c r="H233" i="3" s="1"/>
  <c r="H77" i="3" a="1"/>
  <c r="H77" i="3" s="1"/>
  <c r="J189" i="3" a="1"/>
  <c r="J189" i="3" s="1"/>
  <c r="H88" i="3" a="1"/>
  <c r="H88" i="3" s="1"/>
  <c r="L114" i="3" a="1"/>
  <c r="L114" i="3" s="1"/>
  <c r="J261" i="3" a="1"/>
  <c r="J261" i="3" s="1"/>
  <c r="J304" i="3" a="1"/>
  <c r="J304" i="3" s="1"/>
  <c r="L34" i="3" a="1"/>
  <c r="L34" i="3" s="1"/>
  <c r="H271" i="3" a="1"/>
  <c r="H271" i="3" s="1"/>
  <c r="J168" i="3" a="1"/>
  <c r="J168" i="3" s="1"/>
  <c r="J278" i="3" a="1"/>
  <c r="J278" i="3" s="1"/>
  <c r="L175" i="3" a="1"/>
  <c r="L175" i="3" s="1"/>
  <c r="L339" i="3" a="1"/>
  <c r="L339" i="3" s="1"/>
  <c r="L296" i="3" a="1"/>
  <c r="L296" i="3" s="1"/>
  <c r="J144" i="3" a="1"/>
  <c r="J144" i="3" s="1"/>
  <c r="H46" i="3" a="1"/>
  <c r="H46" i="3" s="1"/>
  <c r="J366" i="3" a="1"/>
  <c r="J366" i="3" s="1"/>
  <c r="H118" i="3" a="1"/>
  <c r="H118" i="3" s="1"/>
  <c r="L228" i="3" a="1"/>
  <c r="L228" i="3" s="1"/>
  <c r="J125" i="3" a="1"/>
  <c r="J125" i="3" s="1"/>
  <c r="J63" i="3" a="1"/>
  <c r="J63" i="3" s="1"/>
  <c r="L117" i="3" a="1"/>
  <c r="L117" i="3" s="1"/>
  <c r="L371" i="3" a="1"/>
  <c r="L371" i="3" s="1"/>
  <c r="L200" i="3" a="1"/>
  <c r="L200" i="3" s="1"/>
  <c r="J157" i="3" a="1"/>
  <c r="J157" i="3" s="1"/>
  <c r="L300" i="3" a="1"/>
  <c r="L300" i="3" s="1"/>
  <c r="H331" i="3" a="1"/>
  <c r="H331" i="3" s="1"/>
  <c r="L357" i="3" a="1"/>
  <c r="L357" i="3" s="1"/>
  <c r="J332" i="3" a="1"/>
  <c r="J332" i="3" s="1"/>
  <c r="J286" i="3" a="1"/>
  <c r="J286" i="3" s="1"/>
  <c r="L264" i="3" a="1"/>
  <c r="L264" i="3" s="1"/>
  <c r="J20" i="3" a="1"/>
  <c r="J20" i="3" s="1"/>
  <c r="L256" i="3" a="1"/>
  <c r="L256" i="3" s="1"/>
  <c r="H357" i="3" a="1"/>
  <c r="H357" i="3" s="1"/>
  <c r="H91" i="3" a="1"/>
  <c r="H91" i="3" s="1"/>
  <c r="L134" i="3" a="1"/>
  <c r="L134" i="3" s="1"/>
  <c r="H340" i="3" a="1"/>
  <c r="H340" i="3" s="1"/>
  <c r="H124" i="3" a="1"/>
  <c r="H124" i="3" s="1"/>
  <c r="H128" i="3" a="1"/>
  <c r="H128" i="3" s="1"/>
  <c r="J299" i="3" a="1"/>
  <c r="J299" i="3" s="1"/>
  <c r="L255" i="3" a="1"/>
  <c r="L255" i="3" s="1"/>
  <c r="J257" i="3" a="1"/>
  <c r="J257" i="3" s="1"/>
  <c r="H61" i="3" a="1"/>
  <c r="H61" i="3" s="1"/>
  <c r="L209" i="3" a="1"/>
  <c r="L209" i="3" s="1"/>
  <c r="H218" i="3" a="1"/>
  <c r="H218" i="3" s="1"/>
  <c r="H20" i="3" a="1"/>
  <c r="H20" i="3" s="1"/>
  <c r="J200" i="3" a="1"/>
  <c r="J200" i="3" s="1"/>
  <c r="L359" i="3" a="1"/>
  <c r="L359" i="3" s="1"/>
  <c r="H176" i="3" a="1"/>
  <c r="H176" i="3" s="1"/>
  <c r="L320" i="3" a="1"/>
  <c r="L320" i="3" s="1"/>
  <c r="H226" i="3" a="1"/>
  <c r="H226" i="3" s="1"/>
  <c r="J18" i="3" a="1"/>
  <c r="J18" i="3" s="1"/>
  <c r="H320" i="3" a="1"/>
  <c r="H320" i="3" s="1"/>
  <c r="J251" i="3" a="1"/>
  <c r="J251" i="3" s="1"/>
  <c r="H201" i="3" a="1"/>
  <c r="H201" i="3" s="1"/>
  <c r="J7" i="3" a="1"/>
  <c r="J7" i="3" s="1"/>
  <c r="J158" i="3" a="1"/>
  <c r="J158" i="3" s="1"/>
  <c r="H248" i="3" a="1"/>
  <c r="H248" i="3" s="1"/>
  <c r="H135" i="3" a="1"/>
  <c r="H135" i="3" s="1"/>
  <c r="L225" i="3" a="1"/>
  <c r="L225" i="3" s="1"/>
  <c r="L176" i="3" a="1"/>
  <c r="L176" i="3" s="1"/>
  <c r="H347" i="3" a="1"/>
  <c r="H347" i="3" s="1"/>
  <c r="J134" i="3" a="1"/>
  <c r="J134" i="3" s="1"/>
  <c r="H41" i="3" a="1"/>
  <c r="H41" i="3" s="1"/>
  <c r="L348" i="3" a="1"/>
  <c r="L348" i="3" s="1"/>
  <c r="J348" i="3" a="1"/>
  <c r="J348" i="3" s="1"/>
  <c r="H69" i="3" a="1"/>
  <c r="H69" i="3" s="1"/>
  <c r="J176" i="3" a="1"/>
  <c r="J176" i="3" s="1"/>
  <c r="J135" i="3" a="1"/>
  <c r="J135" i="3" s="1"/>
  <c r="L158" i="3" a="1"/>
  <c r="L158" i="3" s="1"/>
  <c r="J226" i="3" a="1"/>
  <c r="J226" i="3" s="1"/>
  <c r="H277" i="3" a="1"/>
  <c r="H277" i="3" s="1"/>
  <c r="L259" i="3" a="1"/>
  <c r="L259" i="3" s="1"/>
  <c r="J201" i="3" a="1"/>
  <c r="J201" i="3" s="1"/>
  <c r="J103" i="3" a="1"/>
  <c r="J103" i="3" s="1"/>
  <c r="L319" i="3" a="1"/>
  <c r="L319" i="3" s="1"/>
  <c r="J219" i="3" a="1"/>
  <c r="J219" i="3" s="1"/>
  <c r="H158" i="3" a="1"/>
  <c r="H158" i="3" s="1"/>
  <c r="J159" i="3" a="1"/>
  <c r="J159" i="3" s="1"/>
  <c r="H177" i="3" a="1"/>
  <c r="H177" i="3" s="1"/>
  <c r="L349" i="3" a="1"/>
  <c r="L349" i="3" s="1"/>
  <c r="H159" i="3" a="1"/>
  <c r="H159" i="3" s="1"/>
  <c r="L135" i="3" a="1"/>
  <c r="L135" i="3" s="1"/>
  <c r="H321" i="3" a="1"/>
  <c r="H321" i="3" s="1"/>
  <c r="J349" i="3" a="1"/>
  <c r="J349" i="3" s="1"/>
  <c r="H349" i="3" a="1"/>
  <c r="H349" i="3" s="1"/>
  <c r="L321" i="3" a="1"/>
  <c r="L321" i="3" s="1"/>
  <c r="L201" i="3" a="1"/>
  <c r="L201" i="3" s="1"/>
  <c r="L177" i="3" a="1"/>
  <c r="L177" i="3" s="1"/>
  <c r="J177" i="3" a="1"/>
  <c r="J177" i="3" s="1"/>
  <c r="J320" i="3" a="1"/>
  <c r="J320" i="3" s="1"/>
  <c r="L226" i="3" a="1"/>
  <c r="L226" i="3" s="1"/>
  <c r="H136" i="3" a="1"/>
  <c r="H136" i="3" s="1"/>
  <c r="J321" i="3" a="1"/>
  <c r="J321" i="3" s="1"/>
  <c r="L136" i="3" a="1"/>
  <c r="L136" i="3" s="1"/>
  <c r="J136" i="3" a="1"/>
  <c r="J136" i="3" s="1"/>
  <c r="L159" i="3" a="1"/>
  <c r="L159" i="3" s="1"/>
  <c r="H348" i="3" a="1"/>
  <c r="H348" i="3" s="1"/>
  <c r="H178" i="3" a="1"/>
  <c r="H178" i="3" s="1"/>
  <c r="L160" i="3" a="1"/>
  <c r="L160" i="3" s="1"/>
  <c r="H137" i="3" a="1"/>
  <c r="H137" i="3" s="1"/>
  <c r="H322" i="3" a="1"/>
  <c r="H322" i="3" s="1"/>
  <c r="J137" i="3" a="1"/>
  <c r="J137" i="3" s="1"/>
  <c r="J178" i="3" a="1"/>
  <c r="J178" i="3" s="1"/>
  <c r="J350" i="3" a="1"/>
  <c r="J350" i="3" s="1"/>
  <c r="L322" i="3" a="1"/>
  <c r="L322" i="3" s="1"/>
  <c r="L137" i="3" a="1"/>
  <c r="L137" i="3" s="1"/>
  <c r="L178" i="3" a="1"/>
  <c r="L178" i="3" s="1"/>
  <c r="H350" i="3" a="1"/>
  <c r="H350" i="3" s="1"/>
  <c r="J160" i="3" a="1"/>
  <c r="J160" i="3" s="1"/>
  <c r="J322" i="3" a="1"/>
  <c r="J322" i="3" s="1"/>
  <c r="H160" i="3" a="1"/>
  <c r="H160" i="3" s="1"/>
  <c r="L350" i="3" a="1"/>
  <c r="L350" i="3" s="1"/>
  <c r="D355" i="3" a="1"/>
  <c r="D355" i="3" s="1"/>
  <c r="L143" i="3" a="1"/>
  <c r="L143" i="3" s="1"/>
  <c r="J143" i="3" a="1"/>
  <c r="J143" i="3" s="1"/>
  <c r="H143" i="3" a="1"/>
  <c r="H143" i="3" s="1"/>
  <c r="L179" i="3" a="1"/>
  <c r="L179" i="3" s="1"/>
  <c r="H139" i="3" a="1"/>
  <c r="H139" i="3" s="1"/>
  <c r="L164" i="3" a="1"/>
  <c r="L164" i="3" s="1"/>
  <c r="J353" i="3" a="1"/>
  <c r="J353" i="3" s="1"/>
  <c r="L354" i="3" a="1"/>
  <c r="L354" i="3" s="1"/>
  <c r="L141" i="3" a="1"/>
  <c r="L141" i="3" s="1"/>
  <c r="L163" i="3" a="1"/>
  <c r="L163" i="3" s="1"/>
  <c r="J354" i="3" a="1"/>
  <c r="J354" i="3" s="1"/>
  <c r="J164" i="3" a="1"/>
  <c r="J164" i="3" s="1"/>
  <c r="J179" i="3" a="1"/>
  <c r="J179" i="3" s="1"/>
  <c r="J324" i="3" a="1"/>
  <c r="J324" i="3" s="1"/>
  <c r="L139" i="3" a="1"/>
  <c r="L139" i="3" s="1"/>
  <c r="H165" i="3" a="1"/>
  <c r="H165" i="3" s="1"/>
  <c r="L323" i="3" a="1"/>
  <c r="L323" i="3" s="1"/>
  <c r="H351" i="3" a="1"/>
  <c r="H351" i="3" s="1"/>
  <c r="H142" i="3" a="1"/>
  <c r="H142" i="3" s="1"/>
  <c r="J165" i="3" a="1"/>
  <c r="J165" i="3" s="1"/>
  <c r="H164" i="3" a="1"/>
  <c r="H164" i="3" s="1"/>
  <c r="H138" i="3" a="1"/>
  <c r="H138" i="3" s="1"/>
  <c r="H353" i="3" a="1"/>
  <c r="H353" i="3" s="1"/>
  <c r="H179" i="3" a="1"/>
  <c r="H179" i="3" s="1"/>
  <c r="H163" i="3" a="1"/>
  <c r="H163" i="3" s="1"/>
  <c r="J163" i="3" a="1"/>
  <c r="J163" i="3" s="1"/>
  <c r="H140" i="3" a="1"/>
  <c r="H140" i="3" s="1"/>
  <c r="L324" i="3" a="1"/>
  <c r="L324" i="3" s="1"/>
  <c r="J138" i="3" a="1"/>
  <c r="J138" i="3" s="1"/>
  <c r="H161" i="3" a="1"/>
  <c r="H161" i="3" s="1"/>
  <c r="J355" i="3" a="1"/>
  <c r="J355" i="3" s="1"/>
  <c r="J142" i="3" a="1"/>
  <c r="J142" i="3" s="1"/>
  <c r="L165" i="3" a="1"/>
  <c r="L165" i="3" s="1"/>
  <c r="H141" i="3" a="1"/>
  <c r="H141" i="3" s="1"/>
  <c r="J323" i="3" a="1"/>
  <c r="J323" i="3" s="1"/>
  <c r="L351" i="3" a="1"/>
  <c r="L351" i="3" s="1"/>
  <c r="J351" i="3" a="1"/>
  <c r="J351" i="3" s="1"/>
  <c r="L353" i="3" a="1"/>
  <c r="L353" i="3" s="1"/>
  <c r="J162" i="3" a="1"/>
  <c r="J162" i="3" s="1"/>
  <c r="J139" i="3" a="1"/>
  <c r="J139" i="3" s="1"/>
  <c r="H325" i="3" a="1"/>
  <c r="H325" i="3" s="1"/>
  <c r="J325" i="3" a="1"/>
  <c r="J325" i="3" s="1"/>
  <c r="L325" i="3" a="1"/>
  <c r="L325" i="3" s="1"/>
  <c r="H323" i="3" a="1"/>
  <c r="H323" i="3" s="1"/>
  <c r="L355" i="3" a="1"/>
  <c r="L355" i="3" s="1"/>
  <c r="L142" i="3" a="1"/>
  <c r="L142" i="3" s="1"/>
  <c r="L138" i="3" a="1"/>
  <c r="L138" i="3" s="1"/>
  <c r="J352" i="3" a="1"/>
  <c r="J352" i="3" s="1"/>
  <c r="H354" i="3" a="1"/>
  <c r="H354" i="3" s="1"/>
  <c r="F356" i="3" a="1"/>
  <c r="F356" i="3" s="1"/>
  <c r="D356" i="3" a="1"/>
  <c r="D356" i="3" s="1"/>
  <c r="D94" i="3" a="1"/>
  <c r="D94" i="3" s="1"/>
  <c r="D41" i="3" a="1"/>
  <c r="D41" i="3" s="1"/>
  <c r="F272" i="3" a="1"/>
  <c r="F272" i="3" s="1"/>
  <c r="D31" i="3" a="1"/>
  <c r="D31" i="3" s="1"/>
  <c r="D6" i="3" a="1"/>
  <c r="D6" i="3" s="1"/>
  <c r="F368" i="3" a="1"/>
  <c r="F368" i="3" s="1"/>
  <c r="D234" i="3" a="1"/>
  <c r="D234" i="3" s="1"/>
  <c r="D210" i="3" a="1"/>
  <c r="D210" i="3" s="1"/>
  <c r="F41" i="3" a="1"/>
  <c r="F41" i="3" s="1"/>
  <c r="F91" i="3" a="1"/>
  <c r="F91" i="3" s="1"/>
  <c r="D16" i="3" a="1"/>
  <c r="D16" i="3" s="1"/>
  <c r="F210" i="3" a="1"/>
  <c r="F210" i="3" s="1"/>
  <c r="F94" i="3" a="1"/>
  <c r="F94" i="3" s="1"/>
  <c r="F31" i="3" a="1"/>
  <c r="F31" i="3" s="1"/>
  <c r="F259" i="3" a="1"/>
  <c r="F259" i="3" s="1"/>
  <c r="D203" i="3" a="1"/>
  <c r="D203" i="3" s="1"/>
  <c r="D250" i="3" a="1"/>
  <c r="D250" i="3" s="1"/>
  <c r="D252" i="3" a="1"/>
  <c r="D252" i="3" s="1"/>
  <c r="D127" i="3" a="1"/>
  <c r="D127" i="3" s="1"/>
  <c r="D230" i="3" a="1"/>
  <c r="D230" i="3" s="1"/>
  <c r="F341" i="3" a="1"/>
  <c r="F341" i="3" s="1"/>
  <c r="F50" i="3" a="1"/>
  <c r="F50" i="3" s="1"/>
  <c r="F51" i="3" a="1"/>
  <c r="F51" i="3" s="1"/>
  <c r="D241" i="3" a="1"/>
  <c r="D241" i="3" s="1"/>
  <c r="F63" i="3" a="1"/>
  <c r="F63" i="3" s="1"/>
  <c r="F40" i="3" a="1"/>
  <c r="F40" i="3" s="1"/>
  <c r="D40" i="3" a="1"/>
  <c r="D40" i="3" s="1"/>
  <c r="F168" i="3" a="1"/>
  <c r="F168" i="3" s="1"/>
  <c r="D258" i="3" a="1"/>
  <c r="D258" i="3" s="1"/>
  <c r="D218" i="3" a="1"/>
  <c r="D218" i="3" s="1"/>
  <c r="F248" i="3" a="1"/>
  <c r="F248" i="3" s="1"/>
  <c r="D329" i="3" a="1"/>
  <c r="D329" i="3" s="1"/>
  <c r="F102" i="3" a="1"/>
  <c r="F102" i="3" s="1"/>
  <c r="D101" i="3" a="1"/>
  <c r="D101" i="3" s="1"/>
  <c r="F58" i="3" a="1"/>
  <c r="F58" i="3" s="1"/>
  <c r="F82" i="3" a="1"/>
  <c r="F82" i="3" s="1"/>
  <c r="D360" i="3" a="1"/>
  <c r="D360" i="3" s="1"/>
  <c r="F281" i="3" a="1"/>
  <c r="F281" i="3" s="1"/>
  <c r="F290" i="3" a="1"/>
  <c r="F290" i="3" s="1"/>
  <c r="D59" i="3" a="1"/>
  <c r="D59" i="3" s="1"/>
  <c r="D209" i="3" a="1"/>
  <c r="D209" i="3" s="1"/>
  <c r="D247" i="3" a="1"/>
  <c r="D247" i="3" s="1"/>
  <c r="D229" i="3" a="1"/>
  <c r="D229" i="3" s="1"/>
  <c r="D190" i="3" a="1"/>
  <c r="D190" i="3" s="1"/>
  <c r="D251" i="3" a="1"/>
  <c r="D251" i="3" s="1"/>
  <c r="D70" i="3" a="1"/>
  <c r="D70" i="3" s="1"/>
  <c r="F193" i="3" a="1"/>
  <c r="F193" i="3" s="1"/>
  <c r="D287" i="3" a="1"/>
  <c r="D287" i="3" s="1"/>
  <c r="D46" i="3" a="1"/>
  <c r="D46" i="3" s="1"/>
  <c r="F334" i="3" a="1"/>
  <c r="F334" i="3" s="1"/>
  <c r="F95" i="3" a="1"/>
  <c r="F95" i="3" s="1"/>
  <c r="D151" i="3" a="1"/>
  <c r="D151" i="3" s="1"/>
  <c r="D119" i="3" a="1"/>
  <c r="D119" i="3" s="1"/>
  <c r="D242" i="3" a="1"/>
  <c r="D242" i="3" s="1"/>
  <c r="F229" i="3" a="1"/>
  <c r="F229" i="3" s="1"/>
  <c r="F33" i="3" a="1"/>
  <c r="F33" i="3" s="1"/>
  <c r="D333" i="3" a="1"/>
  <c r="D333" i="3" s="1"/>
  <c r="F17" i="3" a="1"/>
  <c r="F17" i="3" s="1"/>
  <c r="F232" i="3" a="1"/>
  <c r="F232" i="3" s="1"/>
  <c r="F83" i="3" a="1"/>
  <c r="F83" i="3" s="1"/>
  <c r="D113" i="3" a="1"/>
  <c r="D113" i="3" s="1"/>
  <c r="D79" i="3" a="1"/>
  <c r="D79" i="3" s="1"/>
  <c r="D334" i="3" a="1"/>
  <c r="D334" i="3" s="1"/>
  <c r="F251" i="3" a="1"/>
  <c r="F251" i="3" s="1"/>
  <c r="F329" i="3" a="1"/>
  <c r="F329" i="3" s="1"/>
  <c r="F62" i="3" a="1"/>
  <c r="F62" i="3" s="1"/>
  <c r="F241" i="3" a="1"/>
  <c r="F241" i="3" s="1"/>
  <c r="D332" i="3" a="1"/>
  <c r="D332" i="3" s="1"/>
  <c r="D110" i="3" a="1"/>
  <c r="D110" i="3" s="1"/>
  <c r="D240" i="3" a="1"/>
  <c r="D240" i="3" s="1"/>
  <c r="F252" i="3" a="1"/>
  <c r="F252" i="3" s="1"/>
  <c r="F189" i="3" a="1"/>
  <c r="F189" i="3" s="1"/>
  <c r="D259" i="3" a="1"/>
  <c r="D259" i="3" s="1"/>
  <c r="D193" i="3" a="1"/>
  <c r="D193" i="3" s="1"/>
  <c r="F121" i="3" a="1"/>
  <c r="F121" i="3" s="1"/>
  <c r="D206" i="3" a="1"/>
  <c r="D206" i="3" s="1"/>
  <c r="F292" i="3" a="1"/>
  <c r="F292" i="3" s="1"/>
  <c r="F114" i="3" a="1"/>
  <c r="F114" i="3" s="1"/>
  <c r="F204" i="3" a="1"/>
  <c r="F204" i="3" s="1"/>
  <c r="D292" i="3" a="1"/>
  <c r="D292" i="3" s="1"/>
  <c r="D84" i="3" a="1"/>
  <c r="D84" i="3" s="1"/>
  <c r="D194" i="3" a="1"/>
  <c r="D194" i="3" s="1"/>
  <c r="F183" i="3" a="1"/>
  <c r="F183" i="3" s="1"/>
  <c r="F211" i="3" a="1"/>
  <c r="F211" i="3" s="1"/>
  <c r="F301" i="3" a="1"/>
  <c r="F301" i="3" s="1"/>
  <c r="F48" i="3" a="1"/>
  <c r="F48" i="3" s="1"/>
  <c r="D129" i="3" a="1"/>
  <c r="D129" i="3" s="1"/>
  <c r="F90" i="3" a="1"/>
  <c r="F90" i="3" s="1"/>
  <c r="D205" i="3" a="1"/>
  <c r="D205" i="3" s="1"/>
  <c r="F342" i="3" a="1"/>
  <c r="F342" i="3" s="1"/>
  <c r="F370" i="3" a="1"/>
  <c r="F370" i="3" s="1"/>
  <c r="F103" i="3" a="1"/>
  <c r="F103" i="3" s="1"/>
  <c r="D128" i="3" a="1"/>
  <c r="D128" i="3" s="1"/>
  <c r="D277" i="3" a="1"/>
  <c r="D277" i="3" s="1"/>
  <c r="F195" i="3" a="1"/>
  <c r="F195" i="3" s="1"/>
  <c r="F205" i="3" a="1"/>
  <c r="F205" i="3" s="1"/>
  <c r="F18" i="3" a="1"/>
  <c r="F18" i="3" s="1"/>
  <c r="D369" i="3" a="1"/>
  <c r="D369" i="3" s="1"/>
  <c r="F64" i="3" a="1"/>
  <c r="F64" i="3" s="1"/>
  <c r="D63" i="3" a="1"/>
  <c r="D63" i="3" s="1"/>
  <c r="F170" i="3" a="1"/>
  <c r="F170" i="3" s="1"/>
  <c r="F313" i="3" a="1"/>
  <c r="F313" i="3" s="1"/>
  <c r="D267" i="3" a="1"/>
  <c r="D267" i="3" s="1"/>
  <c r="F194" i="3" a="1"/>
  <c r="F194" i="3" s="1"/>
  <c r="F146" i="3" a="1"/>
  <c r="F146" i="3" s="1"/>
  <c r="D288" i="3" a="1"/>
  <c r="D288" i="3" s="1"/>
  <c r="F184" i="3" a="1"/>
  <c r="F184" i="3" s="1"/>
  <c r="D283" i="3" a="1"/>
  <c r="D283" i="3" s="1"/>
  <c r="D114" i="3" a="1"/>
  <c r="D114" i="3" s="1"/>
  <c r="F147" i="3" a="1"/>
  <c r="F147" i="3" s="1"/>
  <c r="D335" i="3" a="1"/>
  <c r="D335" i="3" s="1"/>
  <c r="D183" i="3" a="1"/>
  <c r="D183" i="3" s="1"/>
  <c r="D243" i="3" a="1"/>
  <c r="D243" i="3" s="1"/>
  <c r="D266" i="3" a="1"/>
  <c r="D266" i="3" s="1"/>
  <c r="F335" i="3" a="1"/>
  <c r="F335" i="3" s="1"/>
  <c r="F369" i="3" a="1"/>
  <c r="F369" i="3" s="1"/>
  <c r="F340" i="3" a="1"/>
  <c r="F340" i="3" s="1"/>
  <c r="D91" i="3" a="1"/>
  <c r="D91" i="3" s="1"/>
  <c r="F283" i="3" a="1"/>
  <c r="F283" i="3" s="1"/>
  <c r="D90" i="3" a="1"/>
  <c r="D90" i="3" s="1"/>
  <c r="F70" i="3" a="1"/>
  <c r="F70" i="3" s="1"/>
  <c r="F219" i="3" a="1"/>
  <c r="F219" i="3" s="1"/>
  <c r="F360" i="3" a="1"/>
  <c r="F360" i="3" s="1"/>
  <c r="D75" i="3" a="1"/>
  <c r="D75" i="3" s="1"/>
  <c r="F53" i="3" a="1"/>
  <c r="F53" i="3" s="1"/>
  <c r="F190" i="3" a="1"/>
  <c r="F190" i="3" s="1"/>
  <c r="F80" i="3" a="1"/>
  <c r="F80" i="3" s="1"/>
  <c r="D18" i="3" a="1"/>
  <c r="D18" i="3" s="1"/>
  <c r="F150" i="3" a="1"/>
  <c r="F150" i="3" s="1"/>
  <c r="D211" i="3" a="1"/>
  <c r="D211" i="3" s="1"/>
  <c r="F256" i="3" a="1"/>
  <c r="F256" i="3" s="1"/>
  <c r="D233" i="3" a="1"/>
  <c r="D233" i="3" s="1"/>
  <c r="D341" i="3" a="1"/>
  <c r="D341" i="3" s="1"/>
  <c r="D95" i="3" a="1"/>
  <c r="D95" i="3" s="1"/>
  <c r="D69" i="3" a="1"/>
  <c r="D69" i="3" s="1"/>
  <c r="F243" i="3" a="1"/>
  <c r="F243" i="3" s="1"/>
  <c r="F113" i="3" a="1"/>
  <c r="F113" i="3" s="1"/>
  <c r="F284" i="3" a="1"/>
  <c r="F284" i="3" s="1"/>
  <c r="D328" i="3" a="1"/>
  <c r="D328" i="3" s="1"/>
  <c r="F234" i="3" a="1"/>
  <c r="F234" i="3" s="1"/>
  <c r="D170" i="3" a="1"/>
  <c r="D170" i="3" s="1"/>
  <c r="D309" i="3" a="1"/>
  <c r="D309" i="3" s="1"/>
  <c r="F288" i="3" a="1"/>
  <c r="F288" i="3" s="1"/>
  <c r="D64" i="3" a="1"/>
  <c r="D64" i="3" s="1"/>
  <c r="F266" i="3" a="1"/>
  <c r="F266" i="3" s="1"/>
  <c r="D212" i="3" a="1"/>
  <c r="D212" i="3" s="1"/>
  <c r="D278" i="3" a="1"/>
  <c r="D278" i="3" s="1"/>
  <c r="D330" i="3" a="1"/>
  <c r="D330" i="3" s="1"/>
  <c r="D313" i="3" a="1"/>
  <c r="D313" i="3" s="1"/>
  <c r="D219" i="3" a="1"/>
  <c r="D219" i="3" s="1"/>
  <c r="D80" i="3" a="1"/>
  <c r="D80" i="3" s="1"/>
  <c r="D147" i="3" a="1"/>
  <c r="D147" i="3" s="1"/>
  <c r="F119" i="3" a="1"/>
  <c r="F119" i="3" s="1"/>
  <c r="F278" i="3" a="1"/>
  <c r="F278" i="3" s="1"/>
  <c r="F182" i="3" a="1"/>
  <c r="F182" i="3" s="1"/>
  <c r="D85" i="3" a="1"/>
  <c r="D85" i="3" s="1"/>
  <c r="D169" i="3" a="1"/>
  <c r="D169" i="3" s="1"/>
  <c r="F230" i="3" a="1"/>
  <c r="F230" i="3" s="1"/>
  <c r="D314" i="3" a="1"/>
  <c r="D314" i="3" s="1"/>
  <c r="F359" i="3" a="1"/>
  <c r="F359" i="3" s="1"/>
  <c r="F293" i="3" a="1"/>
  <c r="F293" i="3" s="1"/>
  <c r="F120" i="3" a="1"/>
  <c r="F120" i="3" s="1"/>
  <c r="F84" i="3" a="1"/>
  <c r="F84" i="3" s="1"/>
  <c r="D220" i="3" a="1"/>
  <c r="D220" i="3" s="1"/>
  <c r="D19" i="3" a="1"/>
  <c r="D19" i="3" s="1"/>
  <c r="F128" i="3" a="1"/>
  <c r="F128" i="3" s="1"/>
  <c r="D195" i="3" a="1"/>
  <c r="D195" i="3" s="1"/>
  <c r="F151" i="3" a="1"/>
  <c r="F151" i="3" s="1"/>
  <c r="D103" i="3" a="1"/>
  <c r="D103" i="3" s="1"/>
  <c r="F242" i="3" a="1"/>
  <c r="F242" i="3" s="1"/>
  <c r="D52" i="3" a="1"/>
  <c r="D52" i="3" s="1"/>
  <c r="D60" i="3" a="1"/>
  <c r="D60" i="3" s="1"/>
  <c r="F206" i="3" a="1"/>
  <c r="F206" i="3" s="1"/>
  <c r="F212" i="3" a="1"/>
  <c r="F212" i="3" s="1"/>
  <c r="F152" i="3" a="1"/>
  <c r="F152" i="3" s="1"/>
  <c r="D221" i="3" a="1"/>
  <c r="D221" i="3" s="1"/>
  <c r="F97" i="3" a="1"/>
  <c r="F97" i="3" s="1"/>
  <c r="D105" i="3" a="1"/>
  <c r="D105" i="3" s="1"/>
  <c r="D43" i="3" a="1"/>
  <c r="D43" i="3" s="1"/>
  <c r="F236" i="3" a="1"/>
  <c r="F236" i="3" s="1"/>
  <c r="F76" i="3" a="1"/>
  <c r="F76" i="3" s="1"/>
  <c r="D268" i="3" a="1"/>
  <c r="D268" i="3" s="1"/>
  <c r="F105" i="3" a="1"/>
  <c r="F105" i="3" s="1"/>
  <c r="F220" i="3" a="1"/>
  <c r="F220" i="3" s="1"/>
  <c r="F115" i="3" a="1"/>
  <c r="F115" i="3" s="1"/>
  <c r="D76" i="3" a="1"/>
  <c r="D76" i="3" s="1"/>
  <c r="F294" i="3" a="1"/>
  <c r="F294" i="3" s="1"/>
  <c r="D54" i="3" a="1"/>
  <c r="D54" i="3" s="1"/>
  <c r="D122" i="3" a="1"/>
  <c r="D122" i="3" s="1"/>
  <c r="D71" i="3" a="1"/>
  <c r="D71" i="3" s="1"/>
  <c r="F269" i="3" a="1"/>
  <c r="F269" i="3" s="1"/>
  <c r="D343" i="3" a="1"/>
  <c r="D343" i="3" s="1"/>
  <c r="F87" i="3" a="1"/>
  <c r="F87" i="3" s="1"/>
  <c r="F330" i="3" a="1"/>
  <c r="F330" i="3" s="1"/>
  <c r="D65" i="3" a="1"/>
  <c r="D65" i="3" s="1"/>
  <c r="D370" i="3" a="1"/>
  <c r="D370" i="3" s="1"/>
  <c r="D235" i="3" a="1"/>
  <c r="D235" i="3" s="1"/>
  <c r="D293" i="3" a="1"/>
  <c r="D293" i="3" s="1"/>
  <c r="F314" i="3" a="1"/>
  <c r="F314" i="3" s="1"/>
  <c r="D342" i="3" a="1"/>
  <c r="D342" i="3" s="1"/>
  <c r="D67" i="3" a="1"/>
  <c r="D67" i="3" s="1"/>
  <c r="D301" i="3" a="1"/>
  <c r="D301" i="3" s="1"/>
  <c r="D104" i="3" a="1"/>
  <c r="D104" i="3" s="1"/>
  <c r="F122" i="3" a="1"/>
  <c r="F122" i="3" s="1"/>
  <c r="D302" i="3" a="1"/>
  <c r="D302" i="3" s="1"/>
  <c r="F86" i="3" a="1"/>
  <c r="F86" i="3" s="1"/>
  <c r="F268" i="3" a="1"/>
  <c r="F268" i="3" s="1"/>
  <c r="F171" i="3" a="1"/>
  <c r="F171" i="3" s="1"/>
  <c r="F65" i="3" a="1"/>
  <c r="F65" i="3" s="1"/>
  <c r="D153" i="3" a="1"/>
  <c r="D153" i="3" s="1"/>
  <c r="F129" i="3" a="1"/>
  <c r="F129" i="3" s="1"/>
  <c r="F343" i="3" a="1"/>
  <c r="F343" i="3" s="1"/>
  <c r="D196" i="3" a="1"/>
  <c r="D196" i="3" s="1"/>
  <c r="D86" i="3" a="1"/>
  <c r="D86" i="3" s="1"/>
  <c r="F235" i="3" a="1"/>
  <c r="F235" i="3" s="1"/>
  <c r="D130" i="3" a="1"/>
  <c r="D130" i="3" s="1"/>
  <c r="F336" i="3" a="1"/>
  <c r="F336" i="3" s="1"/>
  <c r="D121" i="3" a="1"/>
  <c r="D121" i="3" s="1"/>
  <c r="D116" i="3" a="1"/>
  <c r="D116" i="3" s="1"/>
  <c r="F85" i="3" a="1"/>
  <c r="F85" i="3" s="1"/>
  <c r="F221" i="3" a="1"/>
  <c r="F221" i="3" s="1"/>
  <c r="F71" i="3" a="1"/>
  <c r="F71" i="3" s="1"/>
  <c r="D279" i="3" a="1"/>
  <c r="D279" i="3" s="1"/>
  <c r="F279" i="3" a="1"/>
  <c r="F279" i="3" s="1"/>
  <c r="F207" i="3" a="1"/>
  <c r="F207" i="3" s="1"/>
  <c r="D253" i="3" a="1"/>
  <c r="D253" i="3" s="1"/>
  <c r="F214" i="3" a="1"/>
  <c r="F214" i="3" s="1"/>
  <c r="D131" i="3" a="1"/>
  <c r="D131" i="3" s="1"/>
  <c r="F75" i="3" a="1"/>
  <c r="F75" i="3" s="1"/>
  <c r="D300" i="3" a="1"/>
  <c r="D300" i="3" s="1"/>
  <c r="F361" i="3" a="1"/>
  <c r="F361" i="3" s="1"/>
  <c r="D284" i="3" a="1"/>
  <c r="D284" i="3" s="1"/>
  <c r="D236" i="3" a="1"/>
  <c r="D236" i="3" s="1"/>
  <c r="F309" i="3" a="1"/>
  <c r="F309" i="3" s="1"/>
  <c r="D361" i="3" a="1"/>
  <c r="D361" i="3" s="1"/>
  <c r="F185" i="3" a="1"/>
  <c r="F185" i="3" s="1"/>
  <c r="D152" i="3" a="1"/>
  <c r="D152" i="3" s="1"/>
  <c r="F315" i="3" a="1"/>
  <c r="F315" i="3" s="1"/>
  <c r="F302" i="3" a="1"/>
  <c r="F302" i="3" s="1"/>
  <c r="D115" i="3" a="1"/>
  <c r="D115" i="3" s="1"/>
  <c r="F42" i="3" a="1"/>
  <c r="F42" i="3" s="1"/>
  <c r="F43" i="3" a="1"/>
  <c r="F43" i="3" s="1"/>
  <c r="D53" i="3" a="1"/>
  <c r="D53" i="3" s="1"/>
  <c r="F253" i="3" a="1"/>
  <c r="F253" i="3" s="1"/>
  <c r="F104" i="3" a="1"/>
  <c r="F104" i="3" s="1"/>
  <c r="F213" i="3" a="1"/>
  <c r="F213" i="3" s="1"/>
  <c r="D125" i="3" a="1"/>
  <c r="D125" i="3" s="1"/>
  <c r="F96" i="3" a="1"/>
  <c r="F96" i="3" s="1"/>
  <c r="D42" i="3" a="1"/>
  <c r="D42" i="3" s="1"/>
  <c r="D294" i="3" a="1"/>
  <c r="D294" i="3" s="1"/>
  <c r="D315" i="3" a="1"/>
  <c r="D315" i="3" s="1"/>
  <c r="D96" i="3" a="1"/>
  <c r="D96" i="3" s="1"/>
  <c r="F300" i="3" a="1"/>
  <c r="F300" i="3" s="1"/>
  <c r="D185" i="3" a="1"/>
  <c r="D185" i="3" s="1"/>
  <c r="D184" i="3" a="1"/>
  <c r="D184" i="3" s="1"/>
  <c r="D336" i="3" a="1"/>
  <c r="D336" i="3" s="1"/>
  <c r="D362" i="3" a="1"/>
  <c r="D362" i="3" s="1"/>
  <c r="D100" i="3" a="1"/>
  <c r="D100" i="3" s="1"/>
  <c r="F295" i="3" a="1"/>
  <c r="F295" i="3" s="1"/>
  <c r="F197" i="3" a="1"/>
  <c r="F197" i="3" s="1"/>
  <c r="D295" i="3" a="1"/>
  <c r="D295" i="3" s="1"/>
  <c r="F299" i="3" a="1"/>
  <c r="F299" i="3" s="1"/>
  <c r="D303" i="3" a="1"/>
  <c r="D303" i="3" s="1"/>
  <c r="F98" i="3" a="1"/>
  <c r="F98" i="3" s="1"/>
  <c r="D363" i="3" a="1"/>
  <c r="D363" i="3" s="1"/>
  <c r="D154" i="3" a="1"/>
  <c r="D154" i="3" s="1"/>
  <c r="F66" i="3" a="1"/>
  <c r="F66" i="3" s="1"/>
  <c r="D337" i="3" a="1"/>
  <c r="D337" i="3" s="1"/>
  <c r="D269" i="3" a="1"/>
  <c r="D269" i="3" s="1"/>
  <c r="F154" i="3" a="1"/>
  <c r="F154" i="3" s="1"/>
  <c r="D172" i="3" a="1"/>
  <c r="D172" i="3" s="1"/>
  <c r="F337" i="3" a="1"/>
  <c r="F337" i="3" s="1"/>
  <c r="D44" i="3" a="1"/>
  <c r="D44" i="3" s="1"/>
  <c r="D66" i="3" a="1"/>
  <c r="D66" i="3" s="1"/>
  <c r="D214" i="3" a="1"/>
  <c r="D214" i="3" s="1"/>
  <c r="D186" i="3" a="1"/>
  <c r="D186" i="3" s="1"/>
  <c r="F316" i="3" a="1"/>
  <c r="F316" i="3" s="1"/>
  <c r="F130" i="3" a="1"/>
  <c r="F130" i="3" s="1"/>
  <c r="D344" i="3" a="1"/>
  <c r="D344" i="3" s="1"/>
  <c r="D222" i="3" a="1"/>
  <c r="D222" i="3" s="1"/>
  <c r="F303" i="3" a="1"/>
  <c r="F303" i="3" s="1"/>
  <c r="D270" i="3" a="1"/>
  <c r="D270" i="3" s="1"/>
  <c r="D215" i="3" a="1"/>
  <c r="D215" i="3" s="1"/>
  <c r="D316" i="3" a="1"/>
  <c r="D316" i="3" s="1"/>
  <c r="F222" i="3" a="1"/>
  <c r="F222" i="3" s="1"/>
  <c r="F106" i="3" a="1"/>
  <c r="F106" i="3" s="1"/>
  <c r="F196" i="3" a="1"/>
  <c r="F196" i="3" s="1"/>
  <c r="F44" i="3" a="1"/>
  <c r="F44" i="3" s="1"/>
  <c r="F363" i="3" a="1"/>
  <c r="F363" i="3" s="1"/>
  <c r="F116" i="3" a="1"/>
  <c r="F116" i="3" s="1"/>
  <c r="F344" i="3" a="1"/>
  <c r="F344" i="3" s="1"/>
  <c r="D56" i="3" a="1"/>
  <c r="D56" i="3" s="1"/>
  <c r="F131" i="3" a="1"/>
  <c r="F131" i="3" s="1"/>
  <c r="F55" i="3" a="1"/>
  <c r="F55" i="3" s="1"/>
  <c r="D97" i="3" a="1"/>
  <c r="D97" i="3" s="1"/>
  <c r="D106" i="3" a="1"/>
  <c r="D106" i="3" s="1"/>
  <c r="D197" i="3" a="1"/>
  <c r="D197" i="3" s="1"/>
  <c r="D55" i="3" a="1"/>
  <c r="D55" i="3" s="1"/>
  <c r="F186" i="3" a="1"/>
  <c r="F186" i="3" s="1"/>
  <c r="F362" i="3" a="1"/>
  <c r="F362" i="3" s="1"/>
  <c r="D213" i="3" a="1"/>
  <c r="D213" i="3" s="1"/>
  <c r="D98" i="3" a="1"/>
  <c r="D98" i="3" s="1"/>
  <c r="F153" i="3" a="1"/>
  <c r="F153" i="3" s="1"/>
  <c r="F54" i="3" a="1"/>
  <c r="F54" i="3" s="1"/>
  <c r="D207" i="3" a="1"/>
  <c r="D207" i="3" s="1"/>
  <c r="D171" i="3" a="1"/>
  <c r="D171" i="3" s="1"/>
  <c r="F270" i="3" a="1"/>
  <c r="F270" i="3" s="1"/>
  <c r="F223" i="3" a="1"/>
  <c r="F223" i="3" s="1"/>
  <c r="D155" i="3" a="1"/>
  <c r="D155" i="3" s="1"/>
  <c r="F169" i="3" a="1"/>
  <c r="F169" i="3" s="1"/>
  <c r="F107" i="3" a="1"/>
  <c r="F107" i="3" s="1"/>
  <c r="D345" i="3" a="1"/>
  <c r="D345" i="3" s="1"/>
  <c r="F238" i="3" a="1"/>
  <c r="F238" i="3" s="1"/>
  <c r="D87" i="3" a="1"/>
  <c r="D87" i="3" s="1"/>
  <c r="F304" i="3" a="1"/>
  <c r="F304" i="3" s="1"/>
  <c r="D296" i="3" a="1"/>
  <c r="D296" i="3" s="1"/>
  <c r="D318" i="3" a="1"/>
  <c r="D318" i="3" s="1"/>
  <c r="D173" i="3" a="1"/>
  <c r="D173" i="3" s="1"/>
  <c r="D226" i="3" a="1"/>
  <c r="D226" i="3" s="1"/>
  <c r="F237" i="3" a="1"/>
  <c r="F237" i="3" s="1"/>
  <c r="D198" i="3" a="1"/>
  <c r="D198" i="3" s="1"/>
  <c r="F172" i="3" a="1"/>
  <c r="F172" i="3" s="1"/>
  <c r="D320" i="3" a="1"/>
  <c r="D320" i="3" s="1"/>
  <c r="F198" i="3" a="1"/>
  <c r="F198" i="3" s="1"/>
  <c r="F123" i="3" a="1"/>
  <c r="F123" i="3" s="1"/>
  <c r="F56" i="3" a="1"/>
  <c r="F56" i="3" s="1"/>
  <c r="F173" i="3" a="1"/>
  <c r="F173" i="3" s="1"/>
  <c r="D238" i="3" a="1"/>
  <c r="D238" i="3" s="1"/>
  <c r="D123" i="3" a="1"/>
  <c r="D123" i="3" s="1"/>
  <c r="F296" i="3" a="1"/>
  <c r="F296" i="3" s="1"/>
  <c r="F364" i="3" a="1"/>
  <c r="F364" i="3" s="1"/>
  <c r="D237" i="3" a="1"/>
  <c r="D237" i="3" s="1"/>
  <c r="D304" i="3" a="1"/>
  <c r="D304" i="3" s="1"/>
  <c r="F345" i="3" a="1"/>
  <c r="F345" i="3" s="1"/>
  <c r="F215" i="3" a="1"/>
  <c r="F215" i="3" s="1"/>
  <c r="F317" i="3" a="1"/>
  <c r="F317" i="3" s="1"/>
  <c r="F133" i="3" a="1"/>
  <c r="F133" i="3" s="1"/>
  <c r="D317" i="3" a="1"/>
  <c r="D317" i="3" s="1"/>
  <c r="D223" i="3" a="1"/>
  <c r="D223" i="3" s="1"/>
  <c r="D107" i="3" a="1"/>
  <c r="D107" i="3" s="1"/>
  <c r="D364" i="3" a="1"/>
  <c r="D364" i="3" s="1"/>
  <c r="F155" i="3" a="1"/>
  <c r="F155" i="3" s="1"/>
  <c r="F134" i="3" a="1"/>
  <c r="F134" i="3" s="1"/>
  <c r="F318" i="3" a="1"/>
  <c r="F318" i="3" s="1"/>
  <c r="F225" i="3" a="1"/>
  <c r="F225" i="3" s="1"/>
  <c r="D132" i="3" a="1"/>
  <c r="D132" i="3" s="1"/>
  <c r="D134" i="3" a="1"/>
  <c r="D134" i="3" s="1"/>
  <c r="D47" i="3" a="1"/>
  <c r="D47" i="3" s="1"/>
  <c r="F177" i="3" a="1"/>
  <c r="F177" i="3" s="1"/>
  <c r="D273" i="3" a="1"/>
  <c r="D273" i="3" s="1"/>
  <c r="D274" i="3" a="1"/>
  <c r="D274" i="3" s="1"/>
  <c r="F132" i="3" a="1"/>
  <c r="F132" i="3" s="1"/>
  <c r="D99" i="3" a="1"/>
  <c r="D99" i="3" s="1"/>
  <c r="D248" i="3" a="1"/>
  <c r="D248" i="3" s="1"/>
  <c r="D146" i="3" a="1"/>
  <c r="D146" i="3" s="1"/>
  <c r="F263" i="3" a="1"/>
  <c r="F263" i="3" s="1"/>
  <c r="D51" i="3" a="1"/>
  <c r="D51" i="3" s="1"/>
  <c r="F29" i="3" a="1"/>
  <c r="F29" i="3" s="1"/>
  <c r="F358" i="3" a="1"/>
  <c r="F358" i="3" s="1"/>
  <c r="F166" i="3" a="1"/>
  <c r="F166" i="3" s="1"/>
  <c r="D61" i="3" a="1"/>
  <c r="D61" i="3" s="1"/>
  <c r="D217" i="3" a="1"/>
  <c r="D217" i="3" s="1"/>
  <c r="D257" i="3" a="1"/>
  <c r="D257" i="3" s="1"/>
  <c r="F69" i="3" a="1"/>
  <c r="F69" i="3" s="1"/>
  <c r="D180" i="3" a="1"/>
  <c r="D180" i="3" s="1"/>
  <c r="F74" i="3" a="1"/>
  <c r="F74" i="3" s="1"/>
  <c r="D182" i="3" a="1"/>
  <c r="D182" i="3" s="1"/>
  <c r="D271" i="3" a="1"/>
  <c r="D271" i="3" s="1"/>
  <c r="D264" i="3" a="1"/>
  <c r="D264" i="3" s="1"/>
  <c r="D120" i="3" a="1"/>
  <c r="D120" i="3" s="1"/>
  <c r="F13" i="3" a="1"/>
  <c r="F13" i="3" s="1"/>
  <c r="D109" i="3" a="1"/>
  <c r="D109" i="3" s="1"/>
  <c r="F111" i="3" a="1"/>
  <c r="F111" i="3" s="1"/>
  <c r="F79" i="3" a="1"/>
  <c r="F79" i="3" s="1"/>
  <c r="D280" i="3" a="1"/>
  <c r="D280" i="3" s="1"/>
  <c r="D327" i="3" a="1"/>
  <c r="D327" i="3" s="1"/>
  <c r="D204" i="3" a="1"/>
  <c r="D204" i="3" s="1"/>
  <c r="D62" i="3" a="1"/>
  <c r="D62" i="3" s="1"/>
  <c r="F267" i="3" a="1"/>
  <c r="F267" i="3" s="1"/>
  <c r="D77" i="3" a="1"/>
  <c r="D77" i="3" s="1"/>
  <c r="F346" i="3" a="1"/>
  <c r="F346" i="3" s="1"/>
  <c r="F199" i="3" a="1"/>
  <c r="F199" i="3" s="1"/>
  <c r="F7" i="3" a="1"/>
  <c r="F7" i="3" s="1"/>
  <c r="F366" i="3" a="1"/>
  <c r="F366" i="3" s="1"/>
  <c r="D124" i="3" a="1"/>
  <c r="D124" i="3" s="1"/>
  <c r="D150" i="3" a="1"/>
  <c r="D150" i="3" s="1"/>
  <c r="D358" i="3" a="1"/>
  <c r="D358" i="3" s="1"/>
  <c r="F24" i="3" a="1"/>
  <c r="F24" i="3" s="1"/>
  <c r="F112" i="3" a="1"/>
  <c r="F112" i="3" s="1"/>
  <c r="F239" i="3" a="1"/>
  <c r="F239" i="3" s="1"/>
  <c r="D255" i="3" a="1"/>
  <c r="D255" i="3" s="1"/>
  <c r="D126" i="3" a="1"/>
  <c r="D126" i="3" s="1"/>
  <c r="F264" i="3" a="1"/>
  <c r="F264" i="3" s="1"/>
  <c r="D306" i="3" a="1"/>
  <c r="D306" i="3" s="1"/>
  <c r="D49" i="3" a="1"/>
  <c r="D49" i="3" s="1"/>
  <c r="F249" i="3" a="1"/>
  <c r="F249" i="3" s="1"/>
  <c r="D326" i="3" a="1"/>
  <c r="D326" i="3" s="1"/>
  <c r="F57" i="3" a="1"/>
  <c r="F57" i="3" s="1"/>
  <c r="F144" i="3" a="1"/>
  <c r="F144" i="3" s="1"/>
  <c r="D68" i="3" a="1"/>
  <c r="D68" i="3" s="1"/>
  <c r="F257" i="3" a="1"/>
  <c r="F257" i="3" s="1"/>
  <c r="D199" i="3" a="1"/>
  <c r="D199" i="3" s="1"/>
  <c r="D168" i="3" a="1"/>
  <c r="D168" i="3" s="1"/>
  <c r="F174" i="3" a="1"/>
  <c r="F174" i="3" s="1"/>
  <c r="F271" i="3" a="1"/>
  <c r="F271" i="3" s="1"/>
  <c r="F247" i="3" a="1"/>
  <c r="F247" i="3" s="1"/>
  <c r="D93" i="3" a="1"/>
  <c r="D93" i="3" s="1"/>
  <c r="D261" i="3" a="1"/>
  <c r="D261" i="3" s="1"/>
  <c r="D21" i="3" a="1"/>
  <c r="D21" i="3" s="1"/>
  <c r="D366" i="3" a="1"/>
  <c r="D366" i="3" s="1"/>
  <c r="F308" i="3" a="1"/>
  <c r="F308" i="3" s="1"/>
  <c r="F227" i="3" a="1"/>
  <c r="F227" i="3" s="1"/>
  <c r="F209" i="3" a="1"/>
  <c r="F209" i="3" s="1"/>
  <c r="F148" i="3" a="1"/>
  <c r="F148" i="3" s="1"/>
  <c r="F218" i="3" a="1"/>
  <c r="F218" i="3" s="1"/>
  <c r="F88" i="3" a="1"/>
  <c r="F88" i="3" s="1"/>
  <c r="D311" i="3" a="1"/>
  <c r="D311" i="3" s="1"/>
  <c r="F45" i="3" a="1"/>
  <c r="F45" i="3" s="1"/>
  <c r="F125" i="3" a="1"/>
  <c r="F125" i="3" s="1"/>
  <c r="D7" i="3" a="1"/>
  <c r="D7" i="3" s="1"/>
  <c r="D340" i="3" a="1"/>
  <c r="D340" i="3" s="1"/>
  <c r="D285" i="3" a="1"/>
  <c r="D285" i="3" s="1"/>
  <c r="F167" i="3" a="1"/>
  <c r="F167" i="3" s="1"/>
  <c r="F36" i="3" a="1"/>
  <c r="F36" i="3" s="1"/>
  <c r="F78" i="3" a="1"/>
  <c r="F78" i="3" s="1"/>
  <c r="F127" i="3" a="1"/>
  <c r="F127" i="3" s="1"/>
  <c r="D174" i="3" a="1"/>
  <c r="D174" i="3" s="1"/>
  <c r="F285" i="3" a="1"/>
  <c r="F285" i="3" s="1"/>
  <c r="D231" i="3" a="1"/>
  <c r="D231" i="3" s="1"/>
  <c r="F311" i="3" a="1"/>
  <c r="F311" i="3" s="1"/>
  <c r="D148" i="3" a="1"/>
  <c r="D148" i="3" s="1"/>
  <c r="D102" i="3" a="1"/>
  <c r="D102" i="3" s="1"/>
  <c r="F191" i="3" a="1"/>
  <c r="F191" i="3" s="1"/>
  <c r="F261" i="3" a="1"/>
  <c r="F261" i="3" s="1"/>
  <c r="F365" i="3" a="1"/>
  <c r="F365" i="3" s="1"/>
  <c r="F306" i="3" a="1"/>
  <c r="F306" i="3" s="1"/>
  <c r="D367" i="3" a="1"/>
  <c r="D367" i="3" s="1"/>
  <c r="F27" i="3" a="1"/>
  <c r="F27" i="3" s="1"/>
  <c r="F280" i="3" a="1"/>
  <c r="F280" i="3" s="1"/>
  <c r="D228" i="3" a="1"/>
  <c r="D228" i="3" s="1"/>
  <c r="F240" i="3" a="1"/>
  <c r="F240" i="3" s="1"/>
  <c r="D227" i="3" a="1"/>
  <c r="D227" i="3" s="1"/>
  <c r="D297" i="3" a="1"/>
  <c r="D297" i="3" s="1"/>
  <c r="F109" i="3" a="1"/>
  <c r="F109" i="3" s="1"/>
  <c r="F338" i="3" a="1"/>
  <c r="F338" i="3" s="1"/>
  <c r="F228" i="3" a="1"/>
  <c r="F228" i="3" s="1"/>
  <c r="F14" i="3" a="1"/>
  <c r="F14" i="3" s="1"/>
  <c r="F282" i="3" a="1"/>
  <c r="F282" i="3" s="1"/>
  <c r="F101" i="3" a="1"/>
  <c r="F101" i="3" s="1"/>
  <c r="D249" i="3" a="1"/>
  <c r="D249" i="3" s="1"/>
  <c r="D260" i="3" a="1"/>
  <c r="D260" i="3" s="1"/>
  <c r="D5" i="3" a="1"/>
  <c r="D5" i="3" s="1"/>
  <c r="F246" i="3" a="1"/>
  <c r="F246" i="3" s="1"/>
  <c r="D78" i="3" a="1"/>
  <c r="D78" i="3" s="1"/>
  <c r="F52" i="3" a="1"/>
  <c r="F52" i="3" s="1"/>
  <c r="F254" i="3" a="1"/>
  <c r="F254" i="3" s="1"/>
  <c r="F38" i="3" a="1"/>
  <c r="F38" i="3" s="1"/>
  <c r="D149" i="3" a="1"/>
  <c r="D149" i="3" s="1"/>
  <c r="D246" i="3" a="1"/>
  <c r="D246" i="3" s="1"/>
  <c r="D312" i="3" a="1"/>
  <c r="D312" i="3" s="1"/>
  <c r="D15" i="3" a="1"/>
  <c r="D15" i="3" s="1"/>
  <c r="F108" i="3" a="1"/>
  <c r="F108" i="3" s="1"/>
  <c r="F255" i="3" a="1"/>
  <c r="F255" i="3" s="1"/>
  <c r="F19" i="3" a="1"/>
  <c r="F19" i="3" s="1"/>
  <c r="D144" i="3" a="1"/>
  <c r="D144" i="3" s="1"/>
  <c r="D331" i="3" a="1"/>
  <c r="D331" i="3" s="1"/>
  <c r="F28" i="3" a="1"/>
  <c r="F28" i="3" s="1"/>
  <c r="D28" i="3" a="1"/>
  <c r="D28" i="3" s="1"/>
  <c r="F327" i="3" a="1"/>
  <c r="F327" i="3" s="1"/>
  <c r="F39" i="3" a="1"/>
  <c r="F39" i="3" s="1"/>
  <c r="D83" i="3" a="1"/>
  <c r="D83" i="3" s="1"/>
  <c r="D118" i="3" a="1"/>
  <c r="D118" i="3" s="1"/>
  <c r="D189" i="3" a="1"/>
  <c r="D189" i="3" s="1"/>
  <c r="F30" i="3" a="1"/>
  <c r="F30" i="3" s="1"/>
  <c r="D25" i="3" a="1"/>
  <c r="D25" i="3" s="1"/>
  <c r="D307" i="3" a="1"/>
  <c r="D307" i="3" s="1"/>
  <c r="D339" i="3" a="1"/>
  <c r="D339" i="3" s="1"/>
  <c r="D181" i="3" a="1"/>
  <c r="D181" i="3" s="1"/>
  <c r="D359" i="3" a="1"/>
  <c r="D359" i="3" s="1"/>
  <c r="D81" i="3" a="1"/>
  <c r="D81" i="3" s="1"/>
  <c r="D22" i="3" a="1"/>
  <c r="D22" i="3" s="1"/>
  <c r="D310" i="3" a="1"/>
  <c r="D310" i="3" s="1"/>
  <c r="F273" i="3" a="1"/>
  <c r="F273" i="3" s="1"/>
  <c r="D112" i="3" a="1"/>
  <c r="D112" i="3" s="1"/>
  <c r="F6" i="3" a="1"/>
  <c r="F6" i="3" s="1"/>
  <c r="D45" i="3" a="1"/>
  <c r="D45" i="3" s="1"/>
  <c r="F99" i="3" a="1"/>
  <c r="F99" i="3" s="1"/>
  <c r="F15" i="3" a="1"/>
  <c r="F15" i="3" s="1"/>
  <c r="D117" i="3" a="1"/>
  <c r="D117" i="3" s="1"/>
  <c r="D299" i="3" a="1"/>
  <c r="D299" i="3" s="1"/>
  <c r="F180" i="3" a="1"/>
  <c r="F180" i="3" s="1"/>
  <c r="F192" i="3" a="1"/>
  <c r="F192" i="3" s="1"/>
  <c r="F100" i="3" a="1"/>
  <c r="F100" i="3" s="1"/>
  <c r="D262" i="3" a="1"/>
  <c r="D262" i="3" s="1"/>
  <c r="F67" i="3" a="1"/>
  <c r="F67" i="3" s="1"/>
  <c r="D2" i="3" a="1"/>
  <c r="D2" i="3" s="1"/>
  <c r="D286" i="3" a="1"/>
  <c r="D286" i="3" s="1"/>
  <c r="F32" i="3" a="1"/>
  <c r="F32" i="3" s="1"/>
  <c r="D26" i="3" a="1"/>
  <c r="D26" i="3" s="1"/>
  <c r="D38" i="3" a="1"/>
  <c r="D38" i="3" s="1"/>
  <c r="F274" i="3" a="1"/>
  <c r="F274" i="3" s="1"/>
  <c r="D254" i="3" a="1"/>
  <c r="D254" i="3" s="1"/>
  <c r="D27" i="3" a="1"/>
  <c r="D27" i="3" s="1"/>
  <c r="D29" i="3" a="1"/>
  <c r="D29" i="3" s="1"/>
  <c r="D57" i="3" a="1"/>
  <c r="D57" i="3" s="1"/>
  <c r="D72" i="3" a="1"/>
  <c r="D72" i="3" s="1"/>
  <c r="F81" i="3" a="1"/>
  <c r="F81" i="3" s="1"/>
  <c r="D232" i="3" a="1"/>
  <c r="D232" i="3" s="1"/>
  <c r="F156" i="3" a="1"/>
  <c r="F156" i="3" s="1"/>
  <c r="F3" i="3" a="1"/>
  <c r="F3" i="3" s="1"/>
  <c r="D202" i="3" a="1"/>
  <c r="D202" i="3" s="1"/>
  <c r="F47" i="3" a="1"/>
  <c r="F47" i="3" s="1"/>
  <c r="D276" i="3" a="1"/>
  <c r="D276" i="3" s="1"/>
  <c r="D92" i="3" a="1"/>
  <c r="D92" i="3" s="1"/>
  <c r="D156" i="3" a="1"/>
  <c r="D156" i="3" s="1"/>
  <c r="D365" i="3" a="1"/>
  <c r="D365" i="3" s="1"/>
  <c r="F217" i="3" a="1"/>
  <c r="F217" i="3" s="1"/>
  <c r="F68" i="3" a="1"/>
  <c r="F68" i="3" s="1"/>
  <c r="F22" i="3" a="1"/>
  <c r="F22" i="3" s="1"/>
  <c r="D192" i="3" a="1"/>
  <c r="D192" i="3" s="1"/>
  <c r="F26" i="3" a="1"/>
  <c r="F26" i="3" s="1"/>
  <c r="D290" i="3" a="1"/>
  <c r="D290" i="3" s="1"/>
  <c r="F60" i="3" a="1"/>
  <c r="F60" i="3" s="1"/>
  <c r="F35" i="3" a="1"/>
  <c r="F35" i="3" s="1"/>
  <c r="F326" i="3" a="1"/>
  <c r="F326" i="3" s="1"/>
  <c r="F21" i="3" a="1"/>
  <c r="F21" i="3" s="1"/>
  <c r="D346" i="3" a="1"/>
  <c r="D346" i="3" s="1"/>
  <c r="F145" i="3" a="1"/>
  <c r="F145" i="3" s="1"/>
  <c r="F276" i="3" a="1"/>
  <c r="F276" i="3" s="1"/>
  <c r="D239" i="3" a="1"/>
  <c r="D239" i="3" s="1"/>
  <c r="D368" i="3" a="1"/>
  <c r="D368" i="3" s="1"/>
  <c r="F245" i="3" a="1"/>
  <c r="F245" i="3" s="1"/>
  <c r="F331" i="3" a="1"/>
  <c r="F331" i="3" s="1"/>
  <c r="D187" i="3" a="1"/>
  <c r="D187" i="3" s="1"/>
  <c r="F258" i="3" a="1"/>
  <c r="F258" i="3" s="1"/>
  <c r="F49" i="3" a="1"/>
  <c r="F49" i="3" s="1"/>
  <c r="F46" i="3" a="1"/>
  <c r="F46" i="3" s="1"/>
  <c r="D108" i="3" a="1"/>
  <c r="D108" i="3" s="1"/>
  <c r="F307" i="3" a="1"/>
  <c r="F307" i="3" s="1"/>
  <c r="D34" i="3" a="1"/>
  <c r="D34" i="3" s="1"/>
  <c r="D74" i="3" a="1"/>
  <c r="D74" i="3" s="1"/>
  <c r="F9" i="3" a="1"/>
  <c r="F9" i="3" s="1"/>
  <c r="D188" i="3" a="1"/>
  <c r="D188" i="3" s="1"/>
  <c r="F124" i="3" a="1"/>
  <c r="F124" i="3" s="1"/>
  <c r="F347" i="3" a="1"/>
  <c r="F347" i="3" s="1"/>
  <c r="F328" i="3" a="1"/>
  <c r="F328" i="3" s="1"/>
  <c r="F2" i="3" a="1"/>
  <c r="F2" i="3" s="1"/>
  <c r="D20" i="3" a="1"/>
  <c r="D20" i="3" s="1"/>
  <c r="D9" i="3" a="1"/>
  <c r="D9" i="3" s="1"/>
  <c r="D36" i="3" a="1"/>
  <c r="D36" i="3" s="1"/>
  <c r="F73" i="3" a="1"/>
  <c r="F73" i="3" s="1"/>
  <c r="D88" i="3" a="1"/>
  <c r="D88" i="3" s="1"/>
  <c r="D208" i="3" a="1"/>
  <c r="D208" i="3" s="1"/>
  <c r="D23" i="3" a="1"/>
  <c r="D23" i="3" s="1"/>
  <c r="F203" i="3" a="1"/>
  <c r="F203" i="3" s="1"/>
  <c r="D357" i="3" a="1"/>
  <c r="D357" i="3" s="1"/>
  <c r="D291" i="3" a="1"/>
  <c r="D291" i="3" s="1"/>
  <c r="D14" i="3" a="1"/>
  <c r="D14" i="3" s="1"/>
  <c r="F277" i="3" a="1"/>
  <c r="F277" i="3" s="1"/>
  <c r="F305" i="3" a="1"/>
  <c r="F305" i="3" s="1"/>
  <c r="F286" i="3" a="1"/>
  <c r="F286" i="3" s="1"/>
  <c r="F371" i="3" a="1"/>
  <c r="F371" i="3" s="1"/>
  <c r="D30" i="3" a="1"/>
  <c r="D30" i="3" s="1"/>
  <c r="F287" i="3" a="1"/>
  <c r="F287" i="3" s="1"/>
  <c r="F224" i="3" a="1"/>
  <c r="F224" i="3" s="1"/>
  <c r="F244" i="3" a="1"/>
  <c r="F244" i="3" s="1"/>
  <c r="D82" i="3" a="1"/>
  <c r="D82" i="3" s="1"/>
  <c r="F298" i="3" a="1"/>
  <c r="F298" i="3" s="1"/>
  <c r="F289" i="3" a="1"/>
  <c r="F289" i="3" s="1"/>
  <c r="D4" i="3" a="1"/>
  <c r="D4" i="3" s="1"/>
  <c r="F5" i="3" a="1"/>
  <c r="F5" i="3" s="1"/>
  <c r="D281" i="3" a="1"/>
  <c r="D281" i="3" s="1"/>
  <c r="D48" i="3" a="1"/>
  <c r="D48" i="3" s="1"/>
  <c r="D133" i="3" a="1"/>
  <c r="D133" i="3" s="1"/>
  <c r="F291" i="3" a="1"/>
  <c r="F291" i="3" s="1"/>
  <c r="F61" i="3" a="1"/>
  <c r="F61" i="3" s="1"/>
  <c r="D35" i="3" a="1"/>
  <c r="D35" i="3" s="1"/>
  <c r="D275" i="3" a="1"/>
  <c r="D275" i="3" s="1"/>
  <c r="F16" i="3" a="1"/>
  <c r="F16" i="3" s="1"/>
  <c r="D338" i="3" a="1"/>
  <c r="D338" i="3" s="1"/>
  <c r="F367" i="3" a="1"/>
  <c r="F367" i="3" s="1"/>
  <c r="F137" i="3" a="1"/>
  <c r="F137" i="3" s="1"/>
  <c r="D137" i="3" a="1"/>
  <c r="D137" i="3" s="1"/>
  <c r="F323" i="3" a="1"/>
  <c r="F323" i="3" s="1"/>
  <c r="D111" i="3" a="1"/>
  <c r="D111" i="3" s="1"/>
  <c r="D8" i="3" a="1"/>
  <c r="D8" i="3" s="1"/>
  <c r="F34" i="3" a="1"/>
  <c r="F34" i="3" s="1"/>
  <c r="D12" i="3" a="1"/>
  <c r="D12" i="3" s="1"/>
  <c r="D3" i="3" a="1"/>
  <c r="D3" i="3" s="1"/>
  <c r="F135" i="3" a="1"/>
  <c r="F135" i="3" s="1"/>
  <c r="D191" i="3" a="1"/>
  <c r="D191" i="3" s="1"/>
  <c r="F339" i="3" a="1"/>
  <c r="F339" i="3" s="1"/>
  <c r="F23" i="3" a="1"/>
  <c r="F23" i="3" s="1"/>
  <c r="D32" i="3" a="1"/>
  <c r="D32" i="3" s="1"/>
  <c r="F188" i="3" a="1"/>
  <c r="F188" i="3" s="1"/>
  <c r="F92" i="3" a="1"/>
  <c r="F92" i="3" s="1"/>
  <c r="F110" i="3" a="1"/>
  <c r="F110" i="3" s="1"/>
  <c r="F93" i="3" a="1"/>
  <c r="F93" i="3" s="1"/>
  <c r="D224" i="3" a="1"/>
  <c r="D224" i="3" s="1"/>
  <c r="F10" i="3" a="1"/>
  <c r="F10" i="3" s="1"/>
  <c r="D263" i="3" a="1"/>
  <c r="D263" i="3" s="1"/>
  <c r="F310" i="3" a="1"/>
  <c r="F310" i="3" s="1"/>
  <c r="F202" i="3" a="1"/>
  <c r="F202" i="3" s="1"/>
  <c r="D282" i="3" a="1"/>
  <c r="D282" i="3" s="1"/>
  <c r="F118" i="3" a="1"/>
  <c r="F118" i="3" s="1"/>
  <c r="D17" i="3" a="1"/>
  <c r="D17" i="3" s="1"/>
  <c r="F312" i="3" a="1"/>
  <c r="F312" i="3" s="1"/>
  <c r="D347" i="3" a="1"/>
  <c r="D347" i="3" s="1"/>
  <c r="F250" i="3" a="1"/>
  <c r="F250" i="3" s="1"/>
  <c r="D289" i="3" a="1"/>
  <c r="D289" i="3" s="1"/>
  <c r="F265" i="3" a="1"/>
  <c r="F265" i="3" s="1"/>
  <c r="D244" i="3" a="1"/>
  <c r="D244" i="3" s="1"/>
  <c r="F77" i="3" a="1"/>
  <c r="F77" i="3" s="1"/>
  <c r="F187" i="3" a="1"/>
  <c r="F187" i="3" s="1"/>
  <c r="F231" i="3" a="1"/>
  <c r="F231" i="3" s="1"/>
  <c r="D24" i="3" a="1"/>
  <c r="D24" i="3" s="1"/>
  <c r="F72" i="3" a="1"/>
  <c r="F72" i="3" s="1"/>
  <c r="F117" i="3" a="1"/>
  <c r="F117" i="3" s="1"/>
  <c r="F275" i="3" a="1"/>
  <c r="F275" i="3" s="1"/>
  <c r="F297" i="3" a="1"/>
  <c r="F297" i="3" s="1"/>
  <c r="D50" i="3" a="1"/>
  <c r="D50" i="3" s="1"/>
  <c r="F4" i="3" a="1"/>
  <c r="F4" i="3" s="1"/>
  <c r="F332" i="3" a="1"/>
  <c r="F332" i="3" s="1"/>
  <c r="F216" i="3" a="1"/>
  <c r="F216" i="3" s="1"/>
  <c r="F333" i="3" a="1"/>
  <c r="F333" i="3" s="1"/>
  <c r="F126" i="3" a="1"/>
  <c r="F126" i="3" s="1"/>
  <c r="F357" i="3" a="1"/>
  <c r="F357" i="3" s="1"/>
  <c r="F59" i="3" a="1"/>
  <c r="F59" i="3" s="1"/>
  <c r="D298" i="3" a="1"/>
  <c r="D298" i="3" s="1"/>
  <c r="D37" i="3" a="1"/>
  <c r="D37" i="3" s="1"/>
  <c r="D216" i="3" a="1"/>
  <c r="D216" i="3" s="1"/>
  <c r="D39" i="3" a="1"/>
  <c r="D39" i="3" s="1"/>
  <c r="D166" i="3" a="1"/>
  <c r="D166" i="3" s="1"/>
  <c r="F89" i="3" a="1"/>
  <c r="F89" i="3" s="1"/>
  <c r="F233" i="3" a="1"/>
  <c r="F233" i="3" s="1"/>
  <c r="D167" i="3" a="1"/>
  <c r="D167" i="3" s="1"/>
  <c r="F8" i="3" a="1"/>
  <c r="F8" i="3" s="1"/>
  <c r="D58" i="3" a="1"/>
  <c r="D58" i="3" s="1"/>
  <c r="F25" i="3" a="1"/>
  <c r="F25" i="3" s="1"/>
  <c r="D272" i="3" a="1"/>
  <c r="D272" i="3" s="1"/>
  <c r="D371" i="3" a="1"/>
  <c r="D371" i="3" s="1"/>
  <c r="F20" i="3" a="1"/>
  <c r="F20" i="3" s="1"/>
  <c r="D245" i="3" a="1"/>
  <c r="D245" i="3" s="1"/>
  <c r="F37" i="3" a="1"/>
  <c r="F37" i="3" s="1"/>
  <c r="D10" i="3" a="1"/>
  <c r="D10" i="3" s="1"/>
  <c r="F262" i="3" a="1"/>
  <c r="F262" i="3" s="1"/>
  <c r="F149" i="3" a="1"/>
  <c r="F149" i="3" s="1"/>
  <c r="F11" i="3" a="1"/>
  <c r="F11" i="3" s="1"/>
  <c r="D265" i="3" a="1"/>
  <c r="D265" i="3" s="1"/>
  <c r="D308" i="3" a="1"/>
  <c r="D308" i="3" s="1"/>
  <c r="D73" i="3" a="1"/>
  <c r="D73" i="3" s="1"/>
  <c r="D305" i="3" a="1"/>
  <c r="D305" i="3" s="1"/>
  <c r="F12" i="3" a="1"/>
  <c r="F12" i="3" s="1"/>
  <c r="F208" i="3" a="1"/>
  <c r="F208" i="3" s="1"/>
  <c r="F260" i="3" a="1"/>
  <c r="F260" i="3" s="1"/>
  <c r="D256" i="3" a="1"/>
  <c r="D256" i="3" s="1"/>
  <c r="D11" i="3" a="1"/>
  <c r="D11" i="3" s="1"/>
  <c r="D33" i="3" a="1"/>
  <c r="D33" i="3" s="1"/>
  <c r="D145" i="3" a="1"/>
  <c r="D145" i="3" s="1"/>
  <c r="F181" i="3" a="1"/>
  <c r="F181" i="3" s="1"/>
  <c r="D89" i="3" a="1"/>
  <c r="D89" i="3" s="1"/>
  <c r="D13" i="3" a="1"/>
  <c r="D13" i="3" s="1"/>
  <c r="D350" i="3" a="1"/>
  <c r="D350" i="3" s="1"/>
  <c r="F179" i="3" a="1"/>
  <c r="F179" i="3" s="1"/>
  <c r="F324" i="3" a="1"/>
  <c r="F324" i="3" s="1"/>
  <c r="F321" i="3" a="1"/>
  <c r="F321" i="3" s="1"/>
  <c r="D325" i="3" a="1"/>
  <c r="D325" i="3" s="1"/>
  <c r="F349" i="3" a="1"/>
  <c r="F349" i="3" s="1"/>
  <c r="F325" i="3" a="1"/>
  <c r="F325" i="3" s="1"/>
  <c r="F319" i="3" a="1"/>
  <c r="F319" i="3" s="1"/>
  <c r="F175" i="3" a="1"/>
  <c r="F175" i="3" s="1"/>
  <c r="D138" i="3" a="1"/>
  <c r="D138" i="3" s="1"/>
  <c r="F136" i="3" a="1"/>
  <c r="F136" i="3" s="1"/>
  <c r="F140" i="3" a="1"/>
  <c r="F140" i="3" s="1"/>
  <c r="F142" i="3" a="1"/>
  <c r="F142" i="3" s="1"/>
  <c r="F355" i="3" a="1"/>
  <c r="F355" i="3" s="1"/>
  <c r="D353" i="3" a="1"/>
  <c r="D353" i="3" s="1"/>
  <c r="F200" i="3" a="1"/>
  <c r="F200" i="3" s="1"/>
  <c r="D159" i="3" a="1"/>
  <c r="D159" i="3" s="1"/>
  <c r="F352" i="3" a="1"/>
  <c r="F352" i="3" s="1"/>
  <c r="D348" i="3" a="1"/>
  <c r="D348" i="3" s="1"/>
  <c r="D323" i="3" a="1"/>
  <c r="D323" i="3" s="1"/>
  <c r="D321" i="3" a="1"/>
  <c r="D321" i="3" s="1"/>
  <c r="D140" i="3" a="1"/>
  <c r="D140" i="3" s="1"/>
  <c r="D179" i="3" a="1"/>
  <c r="D179" i="3" s="1"/>
  <c r="F226" i="3" a="1"/>
  <c r="F226" i="3" s="1"/>
  <c r="F163" i="3" a="1"/>
  <c r="F163" i="3" s="1"/>
  <c r="F143" i="3" a="1"/>
  <c r="F143" i="3" s="1"/>
  <c r="D143" i="3" a="1"/>
  <c r="D143" i="3" s="1"/>
  <c r="F141" i="3" a="1"/>
  <c r="F141" i="3" s="1"/>
  <c r="D176" i="3" a="1"/>
  <c r="D176" i="3" s="1"/>
  <c r="F160" i="3" a="1"/>
  <c r="F160" i="3" s="1"/>
  <c r="F351" i="3" a="1"/>
  <c r="F351" i="3" s="1"/>
  <c r="D201" i="3" a="1"/>
  <c r="D201" i="3" s="1"/>
  <c r="F322" i="3" a="1"/>
  <c r="F322" i="3" s="1"/>
  <c r="F164" i="3" a="1"/>
  <c r="F164" i="3" s="1"/>
  <c r="F161" i="3" a="1"/>
  <c r="F161" i="3" s="1"/>
  <c r="D351" i="3" a="1"/>
  <c r="D351" i="3" s="1"/>
  <c r="F354" i="3" a="1"/>
  <c r="F354" i="3" s="1"/>
  <c r="D141" i="3" a="1"/>
  <c r="D141" i="3" s="1"/>
  <c r="F178" i="3" a="1"/>
  <c r="F178" i="3" s="1"/>
  <c r="D161" i="3" a="1"/>
  <c r="D161" i="3" s="1"/>
  <c r="F350" i="3" a="1"/>
  <c r="F350" i="3" s="1"/>
  <c r="D164" i="3" a="1"/>
  <c r="D164" i="3" s="1"/>
  <c r="D354" i="3" a="1"/>
  <c r="D354" i="3" s="1"/>
  <c r="D160" i="3" a="1"/>
  <c r="D160" i="3" s="1"/>
  <c r="D135" i="3" a="1"/>
  <c r="D135" i="3" s="1"/>
  <c r="F201" i="3" a="1"/>
  <c r="F201" i="3" s="1"/>
  <c r="F138" i="3" a="1"/>
  <c r="F138" i="3" s="1"/>
  <c r="D178" i="3" a="1"/>
  <c r="D178" i="3" s="1"/>
  <c r="D322" i="3" a="1"/>
  <c r="D322" i="3" s="1"/>
  <c r="D139" i="3" a="1"/>
  <c r="D139" i="3" s="1"/>
  <c r="F162" i="3" a="1"/>
  <c r="F162" i="3" s="1"/>
  <c r="D162" i="3" a="1"/>
  <c r="D162" i="3" s="1"/>
  <c r="D349" i="3" a="1"/>
  <c r="D349" i="3" s="1"/>
  <c r="D157" i="3" a="1"/>
  <c r="D157" i="3" s="1"/>
  <c r="F320" i="3" a="1"/>
  <c r="F320" i="3" s="1"/>
  <c r="D177" i="3" a="1"/>
  <c r="D177" i="3" s="1"/>
  <c r="D319" i="3" a="1"/>
  <c r="D319" i="3" s="1"/>
  <c r="F157" i="3" a="1"/>
  <c r="F157" i="3" s="1"/>
  <c r="D163" i="3" a="1"/>
  <c r="D163" i="3" s="1"/>
  <c r="D175" i="3" a="1"/>
  <c r="D175" i="3" s="1"/>
  <c r="D158" i="3" a="1"/>
  <c r="D158" i="3" s="1"/>
  <c r="F139" i="3" a="1"/>
  <c r="F139" i="3" s="1"/>
  <c r="D165" i="3" a="1"/>
  <c r="D165" i="3" s="1"/>
  <c r="F176" i="3" a="1"/>
  <c r="F176" i="3" s="1"/>
  <c r="F348" i="3" a="1"/>
  <c r="F348" i="3" s="1"/>
  <c r="F353" i="3" a="1"/>
  <c r="F353" i="3" s="1"/>
  <c r="D136" i="3" a="1"/>
  <c r="D136" i="3" s="1"/>
  <c r="D352" i="3" a="1"/>
  <c r="D352" i="3" s="1"/>
  <c r="D200" i="3" a="1"/>
  <c r="D200" i="3" s="1"/>
  <c r="F159" i="3" a="1"/>
  <c r="F159" i="3" s="1"/>
  <c r="D324" i="3" a="1"/>
  <c r="D324" i="3" s="1"/>
  <c r="D225" i="3" a="1"/>
  <c r="D225" i="3" s="1"/>
  <c r="F158" i="3" a="1"/>
  <c r="F158" i="3" s="1"/>
  <c r="D142" i="3" a="1"/>
  <c r="D142" i="3" s="1"/>
  <c r="F165" i="3" a="1"/>
  <c r="F165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<sst xmlns="http://schemas.openxmlformats.org/spreadsheetml/2006/main" count="2458" uniqueCount="848">
  <si>
    <t>Commune</t>
  </si>
  <si>
    <t>Tribunal</t>
  </si>
  <si>
    <t>Objet de l’action</t>
  </si>
  <si>
    <t>Dates et conclusion de la juridiction</t>
  </si>
  <si>
    <t>Suite apportée par le plaignant / requérant</t>
  </si>
  <si>
    <t>Artigues-Ollières</t>
  </si>
  <si>
    <t>UDVN-FNE 83</t>
  </si>
  <si>
    <t>CE</t>
  </si>
  <si>
    <t>Eolienne</t>
  </si>
  <si>
    <t>Soutien mais pas de participation à l’action engagée en justice</t>
  </si>
  <si>
    <t>Procédures en cours</t>
  </si>
  <si>
    <t xml:space="preserve">Rejet pourvoi en CE de Sites et Monuments </t>
  </si>
  <si>
    <t>Canjuers</t>
  </si>
  <si>
    <t>FNE-PACA</t>
  </si>
  <si>
    <t>UDVN-FNE83</t>
  </si>
  <si>
    <t>M. Goueffon</t>
  </si>
  <si>
    <t>H. Bonhomme</t>
  </si>
  <si>
    <t>TJ Marseille</t>
  </si>
  <si>
    <t>Pôle militaire</t>
  </si>
  <si>
    <t>Plainte : 1800 ha de forêt brûlés</t>
  </si>
  <si>
    <t>Imprudence des militaires</t>
  </si>
  <si>
    <t>Plainte 12 juillet 2022</t>
  </si>
  <si>
    <t>Audition H. Bonhomme le 8/12/2022</t>
  </si>
  <si>
    <t>Carqueiranne</t>
  </si>
  <si>
    <t>Les Amis de la Moutonne La Crau</t>
  </si>
  <si>
    <t>FNE83</t>
  </si>
  <si>
    <t>Michel Daniel</t>
  </si>
  <si>
    <t>TA Toulon</t>
  </si>
  <si>
    <t>Permis d’aménager Accrobranche</t>
  </si>
  <si>
    <t>Requête en annulation</t>
  </si>
  <si>
    <t xml:space="preserve">Référé suspension </t>
  </si>
  <si>
    <t>3/07/2024 les 2 le même jour</t>
  </si>
  <si>
    <t>Audience référé 16/07/2024</t>
  </si>
  <si>
    <t>Rejet référé 19/07/2024 2000 € à verser à la commune</t>
  </si>
  <si>
    <t>Rejet implicite de la requête sur le fond 10/09/2024. Non information portée à la connaissance du TA</t>
  </si>
  <si>
    <t>Référé :</t>
  </si>
  <si>
    <t>N° 2402129-9</t>
  </si>
  <si>
    <t xml:space="preserve">Sur le fond : </t>
  </si>
  <si>
    <t>N° 2402127-2</t>
  </si>
  <si>
    <t>Cavalaire</t>
  </si>
  <si>
    <t>CSBC-UDVN/FNE83</t>
  </si>
  <si>
    <t>Me Vicquenault</t>
  </si>
  <si>
    <t>Me Porta</t>
  </si>
  <si>
    <t>TJ Draguignan</t>
  </si>
  <si>
    <t>CA Aix</t>
  </si>
  <si>
    <r>
      <t xml:space="preserve">Illégalité au code de l’urbanise </t>
    </r>
    <r>
      <rPr>
        <b/>
        <sz val="11"/>
        <color theme="1"/>
        <rFont val="Calibri"/>
        <family val="2"/>
      </rPr>
      <t xml:space="preserve">PC Les Flots Bleus </t>
    </r>
  </si>
  <si>
    <t>Démolition et reconstruction sans PC</t>
  </si>
  <si>
    <t>Signalement de la mairie au Procureur, classé sans suite.</t>
  </si>
  <si>
    <t>Appel auprès du procureur général avec FNE-PACA  4/07/2022</t>
  </si>
  <si>
    <t xml:space="preserve">Dossier pénal en instruction </t>
  </si>
  <si>
    <r>
      <t xml:space="preserve">Recours gracieux </t>
    </r>
    <r>
      <rPr>
        <b/>
        <sz val="11"/>
        <color theme="1"/>
        <rFont val="Calibri"/>
        <family val="2"/>
      </rPr>
      <t>annulation PC d’ALPAZUR</t>
    </r>
    <r>
      <rPr>
        <sz val="11"/>
        <color theme="1"/>
        <rFont val="Calibri"/>
        <family val="2"/>
      </rPr>
      <t xml:space="preserve"> situé sur DPM 17/05/2023</t>
    </r>
  </si>
  <si>
    <t>Recours contentieux le 15-09-2023</t>
  </si>
  <si>
    <t>Requête en référé suspension le 15-09-2023</t>
  </si>
  <si>
    <t>Pourvoi en CE de la commune le 23/10/2023</t>
  </si>
  <si>
    <t>Recours sur le fond au TA</t>
  </si>
  <si>
    <t>Audience 2/10/2023</t>
  </si>
  <si>
    <t>Ordonnance de suspension de permis 6/10/2023</t>
  </si>
  <si>
    <t>Le CE décide suspension permis maintenue le 21/05/2024</t>
  </si>
  <si>
    <t>Clôture d’instruction 28/10/2024</t>
  </si>
  <si>
    <t>Audience 19/11/2024</t>
  </si>
  <si>
    <t>Sursis à statuer proposer.</t>
  </si>
  <si>
    <t>T83 2302967 49880 (Sagace)</t>
  </si>
  <si>
    <t>CSBC + Collectif</t>
  </si>
  <si>
    <t>Avocat Me Porta</t>
  </si>
  <si>
    <t>+</t>
  </si>
  <si>
    <r>
      <t xml:space="preserve">Recours contre PC concernant la démolition d’un </t>
    </r>
    <r>
      <rPr>
        <b/>
        <sz val="11"/>
        <color theme="1"/>
        <rFont val="Calibri"/>
        <family val="2"/>
      </rPr>
      <t>hôtel</t>
    </r>
    <r>
      <rPr>
        <sz val="11"/>
        <color theme="1"/>
        <rFont val="Calibri"/>
        <family val="2"/>
      </rPr>
      <t xml:space="preserve"> et l’édification d’un immeuble de 4 étages et 54 logements.</t>
    </r>
  </si>
  <si>
    <t>Clôture d’instruction le 4/07/2024</t>
  </si>
  <si>
    <t>Pourvoi en C.E .</t>
  </si>
  <si>
    <t>Requête sommaire le 22/01/2025</t>
  </si>
  <si>
    <t>2303958-2</t>
  </si>
  <si>
    <t>Audience 8/11/2024</t>
  </si>
  <si>
    <t>Sursis à statuer au délibéré 2000€ en notre faveur.</t>
  </si>
  <si>
    <t>Cogolin</t>
  </si>
  <si>
    <t xml:space="preserve">FNE-PACA </t>
  </si>
  <si>
    <r>
      <t>Plainte contre Hernandez,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pour stockage de déchets inertes et exhaussement de sol</t>
    </r>
    <r>
      <rPr>
        <b/>
        <sz val="11"/>
        <color theme="1"/>
        <rFont val="Calibri"/>
        <family val="2"/>
      </rPr>
      <t>.</t>
    </r>
  </si>
  <si>
    <t>Addendum n° 1 17/03/2021</t>
  </si>
  <si>
    <t>Addendum n° 2 7/09/2021</t>
  </si>
  <si>
    <t xml:space="preserve">En instruction </t>
  </si>
  <si>
    <t>Relance du parquet le 19/10/2023</t>
  </si>
  <si>
    <t>Réponse le 01/12/2023</t>
  </si>
  <si>
    <t>En cours de traitement par un magistrat du parquet</t>
  </si>
  <si>
    <t>N° Parquet 20 345000033</t>
  </si>
  <si>
    <t>Sauvons le Yotel</t>
  </si>
  <si>
    <t>Alain Grangeon</t>
  </si>
  <si>
    <t>Henri Bonhomme</t>
  </si>
  <si>
    <t>Recours gracieux contre le PC N° 083 042 22 000 52</t>
  </si>
  <si>
    <t>Déposé le 25/10/2023</t>
  </si>
  <si>
    <t>Suivi d’un recours contentieux</t>
  </si>
  <si>
    <t>Rejet recours gracieux</t>
  </si>
  <si>
    <t>Recours sommaire au TA le 22-01-2024 avec Me Porta</t>
  </si>
  <si>
    <t>Mémoires complémentaires 31/03/2024 – 6/05/2024 – 16/05/2024</t>
  </si>
  <si>
    <t>Clôture instruction 27/08/2024</t>
  </si>
  <si>
    <t>Audience 18/10/2024</t>
  </si>
  <si>
    <t xml:space="preserve"> Rejet recours en annulation.</t>
  </si>
  <si>
    <t>Pourvoi en CE décidé</t>
  </si>
  <si>
    <t>N° Parquet : 2400208</t>
  </si>
  <si>
    <t>Hyères</t>
  </si>
  <si>
    <t>Commissariat de police Hyères</t>
  </si>
  <si>
    <t>TJ Toulon</t>
  </si>
  <si>
    <t>Plainte pour dégradation et destruction sur site classé : Château Médiéval St Bernard</t>
  </si>
  <si>
    <t>(Défrichage sauvage massif boisé)</t>
  </si>
  <si>
    <t>PV n° 00747/2022/002845</t>
  </si>
  <si>
    <t>La Cadière</t>
  </si>
  <si>
    <t xml:space="preserve">ARCADE </t>
  </si>
  <si>
    <t>UDVN-FNE3</t>
  </si>
  <si>
    <t>H Bonhomme</t>
  </si>
  <si>
    <t>Dépôts et traitement de déchets du BTP sans autorisation en terre agricole. Bonnifay et Mascaro.</t>
  </si>
  <si>
    <t xml:space="preserve">Actions à engager restent à préciser. </t>
  </si>
  <si>
    <t>Me David Porta sera l’avocat.</t>
  </si>
  <si>
    <t>Demande dossier au procureur 12/2022, suite à PV dressés entre 2016 et 2019 et déclaration de constitution de partie civile.</t>
  </si>
  <si>
    <t>Requête pour constat d’huissier déposée le 14/02/2022</t>
  </si>
  <si>
    <t>Accord du TJ pour constat d’huissier 24-02-2022</t>
  </si>
  <si>
    <t>D. Calmet</t>
  </si>
  <si>
    <t>Plainte pour construction illégale en zone naturelle</t>
  </si>
  <si>
    <t>Le 12/11/2024</t>
  </si>
  <si>
    <t>N° de parquet : 2433300004.</t>
  </si>
  <si>
    <t>La Crau</t>
  </si>
  <si>
    <t>FNE-PACA pour UDVN-FNE 83</t>
  </si>
  <si>
    <t>M. Daniel</t>
  </si>
  <si>
    <t>M Goueffon</t>
  </si>
  <si>
    <t>Plainte pour défrichage, exhaussement de sol</t>
  </si>
  <si>
    <t xml:space="preserve">Dossier   Bassino La tulipe Noir </t>
  </si>
  <si>
    <t>A La Crau</t>
  </si>
  <si>
    <t>Classement pour régularisation le 17/11/2022</t>
  </si>
  <si>
    <t>(Substitut Moretti le 7/01/2025)</t>
  </si>
  <si>
    <t>N° parquet</t>
  </si>
  <si>
    <t>20 / 281 070</t>
  </si>
  <si>
    <t>Les Amis de la Moutonne</t>
  </si>
  <si>
    <t>Dossier Matymmo</t>
  </si>
  <si>
    <t>Demande au préfet le 03 janv 23 de faire verbaliser les infractions suite à la carence du maire</t>
  </si>
  <si>
    <t>Plainte Pénale le 3 février 2023. Infraction au code de l’urbanisme pour non-respect du PC</t>
  </si>
  <si>
    <t>ALMCV</t>
  </si>
  <si>
    <t>Recours en annulation permis aménager PRL  Château « La Tulipe Noire » : emprise en Zone agricole contestée : presque 10 ha – Les parcelles agricoles du domaine sur Carqueiranne  ne sont pas inclues 6 znieff Mont Paradis</t>
  </si>
  <si>
    <t>Mémoire déposé le 9/01/2023</t>
  </si>
  <si>
    <t>Mémoire en défense 20/03/2023</t>
  </si>
  <si>
    <t>Mémoire en réplique le 25/04/2023</t>
  </si>
  <si>
    <t>Mémoire en réplique n°2 11/04/2024</t>
  </si>
  <si>
    <t>Mémoire en réplique n°3 27/09/2024</t>
  </si>
  <si>
    <t>Désistement le 18-12-2024</t>
  </si>
  <si>
    <t>Ordonnance TA du  6-01-2025</t>
  </si>
  <si>
    <t>Dommage à verser à partie adverse :</t>
  </si>
  <si>
    <t>300 € ALMCV</t>
  </si>
  <si>
    <t>600 € FNE83</t>
  </si>
  <si>
    <t>N° Parquet</t>
  </si>
  <si>
    <t>La Croix Valmer</t>
  </si>
  <si>
    <t>ASSCV</t>
  </si>
  <si>
    <t>Vivre</t>
  </si>
  <si>
    <t>Michel Blaise</t>
  </si>
  <si>
    <t>Dépôt de plainte simple contre SCI SUD 26</t>
  </si>
  <si>
    <t>Défrichement en EBC</t>
  </si>
  <si>
    <t>Plainte le 10/10/2019</t>
  </si>
  <si>
    <t>Me Lacrouts</t>
  </si>
  <si>
    <t>En instruction 05/2020</t>
  </si>
  <si>
    <t>Après plusieurs rdv annulés la gendarmerie entendra le propriétaire qui habite (Londres) le 23 mai 2022</t>
  </si>
  <si>
    <t>N° de parquet 19 340 23</t>
  </si>
  <si>
    <t>Dépôt de plainte simple contre GERCO SARL  (Villa Louise) Défrichement en EBC pour hélisurface, sans autorisation</t>
  </si>
  <si>
    <t>Rejet au TJ pour délai dépassé.</t>
  </si>
  <si>
    <t>Saisi du doyen des juges d’instruction le 16/05/2020</t>
  </si>
  <si>
    <t>Plainte le 20/09/2019</t>
  </si>
  <si>
    <t>Classement sans suite le 9/03/2020, délai dépassé !! (Il y a eu confusion avec le délai inhérent au PC)</t>
  </si>
  <si>
    <t>Décision de saisir le doyen des juges d’instruction</t>
  </si>
  <si>
    <t>En instruction</t>
  </si>
  <si>
    <t>Audition M. Blaise le 16/12/2021</t>
  </si>
  <si>
    <t>Suite audition Juge d’instruction demande enquête gendarmerie et DDTM pour complément</t>
  </si>
  <si>
    <t>N° Parquet 20195000036</t>
  </si>
  <si>
    <t>Réalisation d’une hélisurface</t>
  </si>
  <si>
    <t>parcelle cadastrée BV n° 136</t>
  </si>
  <si>
    <t>Demande d’annulation du refus implicite du Maire de la Commune de La Croix-Valmer de faire usage de ses pouvoirs résultant de l’article L. 480-1 du code de l’urbanisme.</t>
  </si>
  <si>
    <t>Recours gracieux mairie</t>
  </si>
  <si>
    <t xml:space="preserve">Requête TA 04/2022 par </t>
  </si>
  <si>
    <t>Jean-Marc Février</t>
  </si>
  <si>
    <t>Le Saint Crescent</t>
  </si>
  <si>
    <t>76, avenue du Général Leclerc</t>
  </si>
  <si>
    <t>11 100 Narbonne</t>
  </si>
  <si>
    <t>Tél : 04-68-46-28-51  /  avocat@jmfevrier.com</t>
  </si>
  <si>
    <t>Pas de réponse du Maire donc Rejet implicite</t>
  </si>
  <si>
    <t>Requête en annulation contre le Maire pour non constat infraction PLU hélisurface  (anc. colo.)</t>
  </si>
  <si>
    <t>La Garde</t>
  </si>
  <si>
    <t>ADPLG</t>
  </si>
  <si>
    <t xml:space="preserve">Constitution partie civil contre </t>
  </si>
  <si>
    <t>Patrick Bondy</t>
  </si>
  <si>
    <t>Exhaussement en terres agricoles</t>
  </si>
  <si>
    <t>Mémoire N°1</t>
  </si>
  <si>
    <t>Constitution partie civile</t>
  </si>
  <si>
    <t>Mémoire complémentaire N° 1</t>
  </si>
  <si>
    <t>Audience 24/02/2020</t>
  </si>
  <si>
    <t>Audience 28/11/2022</t>
  </si>
  <si>
    <t>Condamnation 16/01/2023</t>
  </si>
  <si>
    <t>1000€ Préjudice moral</t>
  </si>
  <si>
    <t>500 € A 475-1 C Pénal</t>
  </si>
  <si>
    <t>Lettre Me Fitzgerald le 18/04/2023</t>
  </si>
  <si>
    <t>N° Parquet :</t>
  </si>
  <si>
    <t>CIL La Grenouille</t>
  </si>
  <si>
    <t>CIL Le Pradet Nord</t>
  </si>
  <si>
    <t>MART</t>
  </si>
  <si>
    <t>Le Pradet Environnement</t>
  </si>
  <si>
    <t>TPM</t>
  </si>
  <si>
    <t>Le Padet</t>
  </si>
  <si>
    <t>Recours gracieux contre mise en compatibilité du PLU du Pradet pour l’implantation d’une déchetterie</t>
  </si>
  <si>
    <t>Le Beausset</t>
  </si>
  <si>
    <t>2015/2016</t>
  </si>
  <si>
    <t>Confédé. Envir Méditerranée</t>
  </si>
  <si>
    <t>DDTM</t>
  </si>
  <si>
    <t>J. Rebhun</t>
  </si>
  <si>
    <t>Constitution de partie civile 31/05/2015</t>
  </si>
  <si>
    <t>Exhaussement du sol</t>
  </si>
  <si>
    <t>extension de décharge illégale</t>
  </si>
  <si>
    <t>JP GOY</t>
  </si>
  <si>
    <t xml:space="preserve">SCEA l’Or de nos Collines </t>
  </si>
  <si>
    <t>SCI Les Arbousiers</t>
  </si>
  <si>
    <r>
      <t xml:space="preserve">Arrêt n° 2016/241 du 6/09/2016 CAA alloue </t>
    </r>
    <r>
      <rPr>
        <b/>
        <sz val="11"/>
        <color theme="1"/>
        <rFont val="Calibri"/>
        <family val="2"/>
      </rPr>
      <t xml:space="preserve">3000 </t>
    </r>
    <r>
      <rPr>
        <sz val="11"/>
        <color theme="1"/>
        <rFont val="Calibri"/>
        <family val="2"/>
      </rPr>
      <t>(préjudice moral) +</t>
    </r>
    <r>
      <rPr>
        <b/>
        <sz val="11"/>
        <color theme="1"/>
        <rFont val="Calibri"/>
        <family val="2"/>
      </rPr>
      <t>800€</t>
    </r>
    <r>
      <rPr>
        <sz val="11"/>
        <color theme="1"/>
        <rFont val="Calibri"/>
        <family val="2"/>
      </rPr>
      <t xml:space="preserve"> (frais irrépétibles) </t>
    </r>
  </si>
  <si>
    <r>
      <t>Au Civil</t>
    </r>
    <r>
      <rPr>
        <i/>
        <sz val="11"/>
        <color theme="1"/>
        <rFont val="Calibri"/>
        <family val="2"/>
      </rPr>
      <t>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</t>
    </r>
  </si>
  <si>
    <t>Attente règlement</t>
  </si>
  <si>
    <t>Demande de saisie à Huissier Denjean-Pierret 4/02/2021</t>
  </si>
  <si>
    <t>Acompte versé 250€</t>
  </si>
  <si>
    <t xml:space="preserve">Courrier Huissier 8/04/2022 </t>
  </si>
  <si>
    <t>Acompte versé 18/09/2024</t>
  </si>
  <si>
    <t>Mail à huissier 18/09/2022</t>
  </si>
  <si>
    <t>LE Beausset</t>
  </si>
  <si>
    <t xml:space="preserve">UDVN-FNE 83 </t>
  </si>
  <si>
    <t xml:space="preserve">M. Goueffon </t>
  </si>
  <si>
    <t>Constitution de partie civile. 26/11/2019</t>
  </si>
  <si>
    <t xml:space="preserve">Dépôt sauvage L’Or de nos Colline – Goy </t>
  </si>
  <si>
    <r>
      <t xml:space="preserve">A l’attention de Mme </t>
    </r>
    <r>
      <rPr>
        <strike/>
        <sz val="11"/>
        <color theme="1"/>
        <rFont val="Calibri"/>
        <family val="2"/>
      </rPr>
      <t>Maryline ARISTIDE</t>
    </r>
  </si>
  <si>
    <t>Juge d’instruction</t>
  </si>
  <si>
    <t>Mme FICHEL</t>
  </si>
  <si>
    <t>16.083000118</t>
  </si>
  <si>
    <r>
      <t>Référence instruction :</t>
    </r>
    <r>
      <rPr>
        <b/>
        <sz val="11"/>
        <color theme="1"/>
        <rFont val="Calibri"/>
        <family val="2"/>
      </rPr>
      <t xml:space="preserve"> 19.10071/JR</t>
    </r>
  </si>
  <si>
    <t>Le Cannet des Maures</t>
  </si>
  <si>
    <t>FNE-PACA UDVN-FNE 83</t>
  </si>
  <si>
    <t>Constitution de partie civile</t>
  </si>
  <si>
    <t>Défrichement, destruction espèces protégées avec engins de chantier</t>
  </si>
  <si>
    <t>Audience 26/03/2021</t>
  </si>
  <si>
    <t>Contre La SA Château de Berne</t>
  </si>
  <si>
    <t>Jamel Assoualeh</t>
  </si>
  <si>
    <t>Sébastien Latz</t>
  </si>
  <si>
    <t>Délibéré le 24/09</t>
  </si>
  <si>
    <t>Prévenu condamné à 3000+500€ pour chaque association.</t>
  </si>
  <si>
    <t>Préjudice écologique 375.000 €</t>
  </si>
  <si>
    <t xml:space="preserve">Prévenus 150.000€ </t>
  </si>
  <si>
    <t>APPEL le 30/09/2021</t>
  </si>
  <si>
    <t>Audience d’appel le 28/11/2022</t>
  </si>
  <si>
    <t>Arrêt CA Aix 23/01/2023</t>
  </si>
  <si>
    <t>Délibéré d’appel 16 janvier</t>
  </si>
  <si>
    <t>Confirmation 1ere instance</t>
  </si>
  <si>
    <t>Condamnation globale 6000€</t>
  </si>
  <si>
    <t>Mail recouvrement Me Florent LADOUCE le 20/02/2023</t>
  </si>
  <si>
    <t>Pourvoi en Cassation le 27/01/2023</t>
  </si>
  <si>
    <t>Pourvoi en cassation 23/01/2023</t>
  </si>
  <si>
    <t>Audience 27/02/2024</t>
  </si>
  <si>
    <t>Rejet du pourvoi le 26/03/2026</t>
  </si>
  <si>
    <t>Dossier clos reste à obtenir nos indemnités.</t>
  </si>
  <si>
    <t>N° Parquet : 19155000033</t>
  </si>
  <si>
    <t>N° Parquet général : 21/002068</t>
  </si>
  <si>
    <t>Q23-81410F</t>
  </si>
  <si>
    <t>Exhaussement, destruction d’habitats d’espèces protégées</t>
  </si>
  <si>
    <t>Audience du 22/10/2021</t>
  </si>
  <si>
    <t>Condamnation en appel le 23/01/2023</t>
  </si>
  <si>
    <t xml:space="preserve">Condamnation globale 4400€ </t>
  </si>
  <si>
    <t xml:space="preserve">Courrier de recouvrement 20/02/2023 Me Ladouce </t>
  </si>
  <si>
    <t xml:space="preserve">Condamnation globale : 3900 € </t>
  </si>
  <si>
    <t>N°P :20338000098 (2020</t>
  </si>
  <si>
    <t>N° Parquet général : 21/002663</t>
  </si>
  <si>
    <t>N°P :20227000068 (2019)</t>
  </si>
  <si>
    <t>N° Parquet général : 21/002664</t>
  </si>
  <si>
    <t>Le Castellet</t>
  </si>
  <si>
    <t>Plainte avec Constitution de partie civile</t>
  </si>
  <si>
    <r>
      <t xml:space="preserve">GFA La Capucine et Marcel </t>
    </r>
    <r>
      <rPr>
        <b/>
        <sz val="11"/>
        <color theme="1"/>
        <rFont val="Calibri"/>
        <family val="2"/>
      </rPr>
      <t>HERRERO</t>
    </r>
  </si>
  <si>
    <t>Décharge sauvage</t>
  </si>
  <si>
    <t xml:space="preserve">Demande de mesure d’instruction </t>
  </si>
  <si>
    <t>Déposé le 1/10/2020</t>
  </si>
  <si>
    <t>Juge d’instruction :</t>
  </si>
  <si>
    <t>Mme Maryline ARISTIDE</t>
  </si>
  <si>
    <t>Virginie SANTORO</t>
  </si>
  <si>
    <t>Avis de fin d’information à avocat</t>
  </si>
  <si>
    <t xml:space="preserve">Arrêt Cour d’Appel Aix en Provence 19/09/2024 </t>
  </si>
  <si>
    <t xml:space="preserve">Maintien Contrôle judiciaire. </t>
  </si>
  <si>
    <r>
      <t xml:space="preserve">Au 27/09/2024 : </t>
    </r>
    <r>
      <rPr>
        <sz val="11"/>
        <color rgb="FFFF0000"/>
        <rFont val="Calibri"/>
        <family val="2"/>
      </rPr>
      <t>instruction/enquête est toujours en cours. Mail Johanna 27/09/2024</t>
    </r>
  </si>
  <si>
    <t>Attente audience pour 2025/2026</t>
  </si>
  <si>
    <t xml:space="preserve">Dit le Substitut E. Moretti </t>
  </si>
  <si>
    <t>Le Luc-en-Provence</t>
  </si>
  <si>
    <t>Judith Sébert</t>
  </si>
  <si>
    <t>Rave Party 29/12/2023</t>
  </si>
  <si>
    <t>FNE-PACA Plainte avec Constitution de partie civile 7/03/2024</t>
  </si>
  <si>
    <t xml:space="preserve">FNE-83 </t>
  </si>
  <si>
    <t>Constitution de partie civile 24/01/2025</t>
  </si>
  <si>
    <t>Audience prévue le 31/01/2025</t>
  </si>
  <si>
    <t>N° de Parquet : 24318000009</t>
  </si>
  <si>
    <t>Mazaugues</t>
  </si>
  <si>
    <t>Collectif Local</t>
  </si>
  <si>
    <t>Mairie</t>
  </si>
  <si>
    <t>Carrière de Mazauges</t>
  </si>
  <si>
    <t>Recours gracieux Maire contre PC</t>
  </si>
  <si>
    <t>Rejet 29/04/2021</t>
  </si>
  <si>
    <t>Référé liberté TA : espèces protégées 24/05/2021</t>
  </si>
  <si>
    <t xml:space="preserve">Assignation en référé par Provence Granulats pour intimidation </t>
  </si>
  <si>
    <t>Référé suspension attaché au recours contre PC</t>
  </si>
  <si>
    <t>Rejet le 29/05/2021</t>
  </si>
  <si>
    <t>Délibéré le 29/09</t>
  </si>
  <si>
    <t>Audience 10 nov 2021</t>
  </si>
  <si>
    <t>Juge TGI de Draguignan fin avril 2022 le juge se déclare incompétent.</t>
  </si>
  <si>
    <t>Pontevès</t>
  </si>
  <si>
    <t>APNE riverains 2012</t>
  </si>
  <si>
    <t>Armand Novi</t>
  </si>
  <si>
    <t>CA Marseille</t>
  </si>
  <si>
    <t>Construction STEP, destruction EBC, proximité des habitations et inondabilité</t>
  </si>
  <si>
    <t>Procédure contre la commune et l’Etat : rejets station non conformes</t>
  </si>
  <si>
    <t>La commune a attaqué ses prestataires en 2019 :</t>
  </si>
  <si>
    <t>BE, constructeur, exploitant</t>
  </si>
  <si>
    <t>Arrêt CE en 2018 et commune condamnée</t>
  </si>
  <si>
    <t>En cours octobre 2023</t>
  </si>
  <si>
    <t>Le Pradet déchetterie</t>
  </si>
  <si>
    <t>VIE de l’Eau</t>
  </si>
  <si>
    <t>CIL Pradet</t>
  </si>
  <si>
    <t>Pradet Environnement</t>
  </si>
  <si>
    <t>Annulation mise en compatibilité PLU</t>
  </si>
  <si>
    <t>Mémoire en défense MTPM 20/12/2024</t>
  </si>
  <si>
    <t>Recours en annulation 3/01/2025</t>
  </si>
  <si>
    <t>Référé suspension 3/01/2025</t>
  </si>
  <si>
    <t>Audience référé suspension 28/01/2025</t>
  </si>
  <si>
    <t>Rejet du référé suspension le 28/01/2025</t>
  </si>
  <si>
    <t>N° Parquet 2401002</t>
  </si>
  <si>
    <t xml:space="preserve">Puget-sur-Argens. </t>
  </si>
  <si>
    <t>AMARAY</t>
  </si>
  <si>
    <t xml:space="preserve">Constitution de partie civile le 22/04/2021 </t>
  </si>
  <si>
    <t>Stockage illégal de déchets inertes</t>
  </si>
  <si>
    <t xml:space="preserve">Réquisition : </t>
  </si>
  <si>
    <t>Courrier de recouvrement  le 12/05/2023 à Me Mouldaîa</t>
  </si>
  <si>
    <t>Par FNE-PACA</t>
  </si>
  <si>
    <t>2 N° de parquet inexpliqués !</t>
  </si>
  <si>
    <t>Voir mail FNE juridique 25/05/2023</t>
  </si>
  <si>
    <t>Jugement 13/12/2022</t>
  </si>
  <si>
    <t>Pas d’appel</t>
  </si>
  <si>
    <t>Condamnation pour les 2 asso</t>
  </si>
  <si>
    <t>Préjudice 16165€</t>
  </si>
  <si>
    <t>Chacune</t>
  </si>
  <si>
    <t>INSOLVABILITÉ</t>
  </si>
  <si>
    <t xml:space="preserve">Constitution de partie civile le 19/09/2022 </t>
  </si>
  <si>
    <t>Ramatuelle</t>
  </si>
  <si>
    <t>Commune Ramatuelle</t>
  </si>
  <si>
    <t>Halte Hélico</t>
  </si>
  <si>
    <t>La sentinelle</t>
  </si>
  <si>
    <t>ASAV Mole</t>
  </si>
  <si>
    <t>Site Sainte-Maxime</t>
  </si>
  <si>
    <t>Recours contre ARRETE PREFECTORAL DU 25.06.2021 (FOND)</t>
  </si>
  <si>
    <t>Avocat commun Me PORTA</t>
  </si>
  <si>
    <t>Requête du 9/07/2021</t>
  </si>
  <si>
    <t>N° 2101878-3</t>
  </si>
  <si>
    <t>Sagace T83-210878-45049</t>
  </si>
  <si>
    <t>Audience 18 janvier 2023</t>
  </si>
  <si>
    <t>Riboux</t>
  </si>
  <si>
    <t>Destruction et détention d’espèces protégées</t>
  </si>
  <si>
    <t>Prévenu : Giordano Daniel</t>
  </si>
  <si>
    <t xml:space="preserve">Constitution de partie civile Condamnation : 6 mois avec sursis,1500 € d’amende </t>
  </si>
  <si>
    <t xml:space="preserve">Gain Associations 2000 + 200 </t>
  </si>
  <si>
    <t>Pas d’appel€</t>
  </si>
  <si>
    <t>Recouvrement requis Me KAYAL Vanessa le 9/04/2023</t>
  </si>
  <si>
    <t xml:space="preserve">N° Parquet : </t>
  </si>
  <si>
    <t>Audience -Jugement : 27/02/2023</t>
  </si>
  <si>
    <t>Saint-Mandrier</t>
  </si>
  <si>
    <t>APE St Mandrier</t>
  </si>
  <si>
    <t>Commissariat de police de La Seyne</t>
  </si>
  <si>
    <t xml:space="preserve">Plainte pour destruction par incendie de bois et foret </t>
  </si>
  <si>
    <t xml:space="preserve">Saint-Mandrier </t>
  </si>
  <si>
    <t>Puis CAA Marseille</t>
  </si>
  <si>
    <t>Recours en annulation totale ou partielle contre PLU</t>
  </si>
  <si>
    <t>Insuffisance du rapport de présentation</t>
  </si>
  <si>
    <t>Infractions à la loi Littoral</t>
  </si>
  <si>
    <t>Annulation partielle en appel par la CAA Marseille le 23/06/2022</t>
  </si>
  <si>
    <t>Pourvoi en cassation de TPM</t>
  </si>
  <si>
    <t xml:space="preserve">(en attente de recevabilité) </t>
  </si>
  <si>
    <t xml:space="preserve">Recours contre PC SCCV La Presqu’île Pin Rolland 257 logements </t>
  </si>
  <si>
    <t>Atteinte couloir écologique, insuffisance d’étude d’impact (espèce protégée) et de prise en compte des  risques</t>
  </si>
  <si>
    <t>21/07/2020 Rejet de la sur le fond.</t>
  </si>
  <si>
    <t>Pas de frais au titre de L 761-1 de CJA</t>
  </si>
  <si>
    <t>Pourvoi APE en Cassation : le 27 avril 2021, le Conseil d’Etat a suivi les conclusions du rapporteur public et rejeté le pourvoi de l’APE.</t>
  </si>
  <si>
    <t>Plainte contre La SCCV La Presqu’île et Commune –</t>
  </si>
  <si>
    <t>Incomplétude Cerfa</t>
  </si>
  <si>
    <t>Dispense d’étude d’impact</t>
  </si>
  <si>
    <t>Déposé le 27/01/2021</t>
  </si>
  <si>
    <t>En cours d’instruction 05/2021</t>
  </si>
  <si>
    <t xml:space="preserve">Recours TA-Toulon contre décret préfectoral Loi sur l’eau au profit  du PC SCCV la Presqu’île-DCD Habitat Pin Rolland </t>
  </si>
  <si>
    <t>Demande d’annulation du décret préfectoral Loi sur l’eau pour incomplétude Cerfa</t>
  </si>
  <si>
    <t>Déposé le 22/10/2020</t>
  </si>
  <si>
    <t>Jugement le 6 février 2023 rejette la requête de l’APE d’annulation du décret préfectoral</t>
  </si>
  <si>
    <t>Recours contre PC Crosnier Parcelle (B2229 ) en espace remarquable inconstructible (Autorité de la chose jugée)</t>
  </si>
  <si>
    <t>Recours gracieux mairie puis contentieux TA-Toulon</t>
  </si>
  <si>
    <t>Référé suspension</t>
  </si>
  <si>
    <t>PC annulé le 28/12/2021</t>
  </si>
  <si>
    <t>Jugement définitif</t>
  </si>
  <si>
    <t>Recours contre arrêté préfectoral d’autorisation de défrichement Parcelle B2229 du 20/02/20</t>
  </si>
  <si>
    <t>Qui régularise un défrichement illégal en espace remarquable</t>
  </si>
  <si>
    <t>Déposé TA Toulon le 26/04/2020</t>
  </si>
  <si>
    <t>Annulation de l’arrêté par jugement du 07/10/2022</t>
  </si>
  <si>
    <t>Mais refus de la demande APE de remise en état des lieux</t>
  </si>
  <si>
    <t>SCCV LA PREQU’ILE  contre APE St Mandrier</t>
  </si>
  <si>
    <t>Cabinet</t>
  </si>
  <si>
    <t>Huglot Lepage</t>
  </si>
  <si>
    <t>TJ Toulon SCCV LA PREQU’ILE</t>
  </si>
  <si>
    <t>Assignation de l’APE et de son Président  in personam pour</t>
  </si>
  <si>
    <t>Recours abusif contre PC</t>
  </si>
  <si>
    <t>Demande de dommages et intérets : 220.914€</t>
  </si>
  <si>
    <t>Assignation déposée le 25/01/2021</t>
  </si>
  <si>
    <t>Audience tenue le 23/11/2022</t>
  </si>
  <si>
    <t>Jugement 19/01/2023 déboute la SCCV de toutes ses demandes et la condamne à 12 k€ d’amendes. Possibilité d’appel jusqu’à fin avril 2023</t>
  </si>
  <si>
    <t>Plainte Destruction espèces protégées 16/03/2021</t>
  </si>
  <si>
    <t>En cours d’instruction 09/2021</t>
  </si>
  <si>
    <t>Procédure en référé devant le Tribunal judiciaire de Toulon pour forcer la publication d’un droit de réponse dans le magazine municipal</t>
  </si>
  <si>
    <t>17/11/21 Le TJ Toulon donne raison à l’APE et enjoint la publication de son droit de réponse ce qui est fait.</t>
  </si>
  <si>
    <t>Mais la Cour d’Appel d’Aix déboute l’APE le 13/06/2022</t>
  </si>
  <si>
    <t>M. Victoria</t>
  </si>
  <si>
    <t>Rechargement en sable plage St Asile de St Mandrier</t>
  </si>
  <si>
    <t>Requête 27/08/2022 en annulation AP du 28/02/2022 Dispense étude d’impact.</t>
  </si>
  <si>
    <t>29/08/22 Recours pour excès de pouvoir DEAL-PACA avec le soutient de FNE-PACA</t>
  </si>
  <si>
    <t xml:space="preserve">En attente </t>
  </si>
  <si>
    <t>Olivia Gervai</t>
  </si>
  <si>
    <t>Plainte destruction habitat et espèces protégées</t>
  </si>
  <si>
    <t>Le 2/08/2023</t>
  </si>
  <si>
    <t>(ré-ensablement sans autorisation)</t>
  </si>
  <si>
    <r>
      <t>N° de Parquet 23254000226</t>
    </r>
    <r>
      <rPr>
        <i/>
        <sz val="11"/>
        <color theme="1"/>
        <rFont val="Calibri"/>
        <family val="2"/>
      </rPr>
      <t>.</t>
    </r>
  </si>
  <si>
    <t xml:space="preserve">Saint-Raphaël </t>
  </si>
  <si>
    <t>Maison forestière du Trayas</t>
  </si>
  <si>
    <t>TJ DRaguignan</t>
  </si>
  <si>
    <t>Travaux importants en site remarquable sur maison ancienne, sans permis</t>
  </si>
  <si>
    <t>Audience TJ prévue le 22 novembre 2024</t>
  </si>
  <si>
    <t>Report au 27 juin 2025</t>
  </si>
  <si>
    <t>22 172 180</t>
  </si>
  <si>
    <t>Six-Fours</t>
  </si>
  <si>
    <t>J Rebhun</t>
  </si>
  <si>
    <t xml:space="preserve">TJ Toulon devient le Tribunal Judiciaire </t>
  </si>
  <si>
    <r>
      <t xml:space="preserve">Plainte pénale pour déversement illégaux de déchets du BTP sur parcelle </t>
    </r>
    <r>
      <rPr>
        <b/>
        <sz val="11"/>
        <color theme="1"/>
        <rFont val="Calibri"/>
        <family val="2"/>
      </rPr>
      <t>BC7</t>
    </r>
    <r>
      <rPr>
        <sz val="11"/>
        <color theme="1"/>
        <rFont val="Calibri"/>
        <family val="2"/>
      </rPr>
      <t xml:space="preserve"> Cap Sicié (zone natura 2000)</t>
    </r>
  </si>
  <si>
    <t xml:space="preserve">Dépôt le 03/02/2020 devant la chambre correctionnelle du Tribunal judiciaire de Toulon </t>
  </si>
  <si>
    <t>Le 28/02/2022 Avis de classement à victime</t>
  </si>
  <si>
    <r>
      <t xml:space="preserve">L’auteur </t>
    </r>
    <r>
      <rPr>
        <b/>
        <sz val="11"/>
        <color theme="1"/>
        <rFont val="Calibri"/>
        <family val="2"/>
      </rPr>
      <t>a déjà été jugé</t>
    </r>
    <r>
      <rPr>
        <sz val="11"/>
        <color theme="1"/>
        <rFont val="Calibri"/>
        <family val="2"/>
      </rPr>
      <t xml:space="preserve"> pour la même infraction.</t>
    </r>
  </si>
  <si>
    <t>DOUTE SUR CETTE DECISION</t>
  </si>
  <si>
    <t>Relance Parquet 26/03/2022 Réponse 7/11/2022 avec pièces du dossier</t>
  </si>
  <si>
    <t>Visite sur site</t>
  </si>
  <si>
    <t>Constat huissier</t>
  </si>
  <si>
    <t>Délai pour agir</t>
  </si>
  <si>
    <t>Recours</t>
  </si>
  <si>
    <t>DPT pour clôture portail en EBC du Cap Sicié</t>
  </si>
  <si>
    <r>
      <t xml:space="preserve">Parcelle </t>
    </r>
    <r>
      <rPr>
        <b/>
        <sz val="11"/>
        <color theme="1"/>
        <rFont val="Calibri"/>
        <family val="2"/>
      </rPr>
      <t>BD 629</t>
    </r>
    <r>
      <rPr>
        <sz val="11"/>
        <color theme="1"/>
        <rFont val="Calibri"/>
        <family val="2"/>
      </rPr>
      <t xml:space="preserve"> Massena Christophe</t>
    </r>
  </si>
  <si>
    <t>Mémoire le 22/04/2020</t>
  </si>
  <si>
    <t>Mémoire en défense commune le 2/10/2020</t>
  </si>
  <si>
    <t>Clôture d’instruction 15/11/2021</t>
  </si>
  <si>
    <t>Audience 20/09/2022</t>
  </si>
  <si>
    <t>Délibéré 4/10/2022</t>
  </si>
  <si>
    <t>Rejet pas d’atteinte à environnement</t>
  </si>
  <si>
    <t>Intérêt à agir insuffisant</t>
  </si>
  <si>
    <t>Appel interjeté le 3-12-2022</t>
  </si>
  <si>
    <t>Mais probablement invalide car partie adverse non informée par nos soins. Oubli</t>
  </si>
  <si>
    <t>T83 – 2001195 – 59906</t>
  </si>
  <si>
    <t>Toulon</t>
  </si>
  <si>
    <t>Epoux Cohen / Jouve – Bouygues</t>
  </si>
  <si>
    <t>H.Bonhomme</t>
  </si>
  <si>
    <t>Requête assignation à jour fixe 18/07/2020</t>
  </si>
  <si>
    <t>Atteinte EBC, espèce protégée…</t>
  </si>
  <si>
    <t>Requête par Me Ollivier Ferri</t>
  </si>
  <si>
    <t>Rejet le 6/12/2021 par le TJ de Toulon de la requête, sans dommages à assumer par l’UDVN-FNE83</t>
  </si>
  <si>
    <t>Ordonnance de constat d’huissier prononcée 19/01/2022</t>
  </si>
  <si>
    <t>Le requérant fait appel</t>
  </si>
  <si>
    <t>Pas de nouvelles le 6/03/2023</t>
  </si>
  <si>
    <t>Toulon (TPM)</t>
  </si>
  <si>
    <t>TVD</t>
  </si>
  <si>
    <t>Daniel VUILLON</t>
  </si>
  <si>
    <t>Michel PIERRE</t>
  </si>
  <si>
    <t xml:space="preserve">Recours en annulation A.P. du 26 juillet 2019, autorisant le PEM </t>
  </si>
  <si>
    <t>Pôle d’Échange Multimodal de la Seyne/Ollioules</t>
  </si>
  <si>
    <t>Par Huglo Lepage le 26/01/2020</t>
  </si>
  <si>
    <t>Annulation par le TA de l’AP le  21/04/2022</t>
  </si>
  <si>
    <t>4000 € alloués aux 3 requérants</t>
  </si>
  <si>
    <t>Recours en interprétation de TPM 10/01/2023</t>
  </si>
  <si>
    <t>Mémoire en défense préparé par l’avocat</t>
  </si>
  <si>
    <t>Audience 20/11/2023</t>
  </si>
  <si>
    <t>Gain 3000€ pour le 3 requérants</t>
  </si>
  <si>
    <t xml:space="preserve">Audience 3/02/2025 </t>
  </si>
  <si>
    <t>(remise en état site PEM)</t>
  </si>
  <si>
    <t>T83-2002717-91330</t>
  </si>
  <si>
    <t>T83-2000285-88463</t>
  </si>
  <si>
    <t>T83-2201385-002821735</t>
  </si>
  <si>
    <t>Dossier 2304029</t>
  </si>
  <si>
    <t>Code SAGACE :</t>
  </si>
  <si>
    <t>T83 2201385-30022</t>
  </si>
  <si>
    <t>T83-2304029-26224</t>
  </si>
  <si>
    <t>Avec FNE PACA</t>
  </si>
  <si>
    <t xml:space="preserve">Plainte contre X </t>
  </si>
  <si>
    <t>Destruction d’espèces protégées</t>
  </si>
  <si>
    <t>Par Huglo Lepage</t>
  </si>
  <si>
    <t>Le 10/06/2021</t>
  </si>
  <si>
    <t>En cours d’instruction</t>
  </si>
  <si>
    <t>Classé le 25/01/2023</t>
  </si>
  <si>
    <t>Substitut Morreti le 8/01/2025</t>
  </si>
  <si>
    <t>Parquet :</t>
  </si>
  <si>
    <t>Dossier :</t>
  </si>
  <si>
    <t>Var</t>
  </si>
  <si>
    <t>FNE</t>
  </si>
  <si>
    <t>FNE 13</t>
  </si>
  <si>
    <t>U levante</t>
  </si>
  <si>
    <t xml:space="preserve">TJ Paris </t>
  </si>
  <si>
    <t>Plainte</t>
  </si>
  <si>
    <t>20/11/2018 </t>
  </si>
  <si>
    <t>Pour pollution aux hydrocarbures suite à accident en mer.</t>
  </si>
  <si>
    <t>Var-Alpes Maritimes</t>
  </si>
  <si>
    <t>FNE 06</t>
  </si>
  <si>
    <t>Me Celine Bronzani</t>
  </si>
  <si>
    <r>
      <t xml:space="preserve">Dossier décharges sauvages 06, 83 dit </t>
    </r>
    <r>
      <rPr>
        <b/>
        <sz val="11"/>
        <color theme="1"/>
        <rFont val="Calibri"/>
        <family val="2"/>
      </rPr>
      <t xml:space="preserve">« Coup de filet » </t>
    </r>
    <r>
      <rPr>
        <sz val="11"/>
        <color theme="1"/>
        <rFont val="Calibri"/>
        <family val="2"/>
      </rPr>
      <t>27/10/2021</t>
    </r>
  </si>
  <si>
    <t>Appel le 23/12/2021</t>
  </si>
  <si>
    <t>Rencontre du substitut du procureur le 14/09/2020</t>
  </si>
  <si>
    <r>
      <t xml:space="preserve">Proposition de l’avocat de </t>
    </r>
    <r>
      <rPr>
        <sz val="11"/>
        <color rgb="FFFF0000"/>
        <rFont val="Calibri"/>
        <family val="2"/>
      </rPr>
      <t>Malek Hamdani, d’un versement de 50 € par mois.</t>
    </r>
  </si>
  <si>
    <t>23 février 2022.</t>
  </si>
  <si>
    <t>C’est le seul prévenu qui anticipe.</t>
  </si>
  <si>
    <t>Arrêt des versements en juin 2023</t>
  </si>
  <si>
    <t>GIMENEZ Pourvoi Cassation 27-12-2024</t>
  </si>
  <si>
    <t>Audience du 22 au 26 nov 2021</t>
  </si>
  <si>
    <t>Délibéré 14 décembre 2021</t>
  </si>
  <si>
    <t>Condamnation 19.000 € pour UDVN.</t>
  </si>
  <si>
    <t>Nous faisons appel</t>
  </si>
  <si>
    <t>Audience d’appel le 11/10/2023 Audience 25/09/2024 14h</t>
  </si>
  <si>
    <t>Audience report</t>
  </si>
  <si>
    <t>Confirmation des peines à l’audience. Attente jugement.</t>
  </si>
  <si>
    <t>Des requins et des hommes</t>
  </si>
  <si>
    <t>TJ</t>
  </si>
  <si>
    <t>Dépôt de plainte pour détention et vente d’espèces protégées.</t>
  </si>
  <si>
    <t>Le 16/02/2022</t>
  </si>
  <si>
    <t>Attente du dossier de la part du parquet.</t>
  </si>
  <si>
    <t>Prévenu :</t>
  </si>
  <si>
    <t xml:space="preserve">Eric CURNIER </t>
  </si>
  <si>
    <t>Audience 13/09/2022</t>
  </si>
  <si>
    <t>Jugement du 13/09/2022</t>
  </si>
  <si>
    <t>Amende 4 000€</t>
  </si>
  <si>
    <r>
      <t xml:space="preserve">Associations : 1.000 € Chacune + 150€ </t>
    </r>
    <r>
      <rPr>
        <sz val="11"/>
        <color theme="1"/>
        <rFont val="Calibri"/>
        <family val="2"/>
      </rPr>
      <t>Frais chacune. Ne fait pas appel.</t>
    </r>
  </si>
  <si>
    <t>Recouvrement réalisé 12-2023 : 1150€</t>
  </si>
  <si>
    <r>
      <t xml:space="preserve">Numéro Parquet : </t>
    </r>
    <r>
      <rPr>
        <b/>
        <sz val="11"/>
        <color theme="1"/>
        <rFont val="Calibri"/>
        <family val="2"/>
      </rPr>
      <t xml:space="preserve">22056000068 </t>
    </r>
  </si>
  <si>
    <t>Villecroze</t>
  </si>
  <si>
    <t>Dépôt de plainte pour défrichage et destruction d’espèces protégées.</t>
  </si>
  <si>
    <t>N° Action</t>
  </si>
  <si>
    <t>Association Référante</t>
  </si>
  <si>
    <t>Date 1ère action en justice</t>
  </si>
  <si>
    <t xml:space="preserve">Notre avocat </t>
  </si>
  <si>
    <t>Avocat Partie adverse</t>
  </si>
  <si>
    <t>Désignation de la partie adverse</t>
  </si>
  <si>
    <t>commune</t>
  </si>
  <si>
    <t>personne privée</t>
  </si>
  <si>
    <t>Type de la partie adverse</t>
  </si>
  <si>
    <t>Nom de la partie adverse</t>
  </si>
  <si>
    <t xml:space="preserve">N° de dossier en justice </t>
  </si>
  <si>
    <t>Date de clôture du dossier</t>
  </si>
  <si>
    <t>Indemnités accordées.àverser 
(+/-)</t>
  </si>
  <si>
    <t>Reçues ou versées 
(+/-)</t>
  </si>
  <si>
    <t>Frais engagés et versés</t>
  </si>
  <si>
    <t>Indemnités reçues ou versées</t>
  </si>
  <si>
    <t>Me Buisson</t>
  </si>
  <si>
    <t>Relave Halter</t>
  </si>
  <si>
    <t>Me Busson Le 6/02/2025</t>
  </si>
  <si>
    <t>Plainte par Me Lacaze-Masmonteil</t>
  </si>
  <si>
    <t>Pour la SCI ARPEGE ou M et Mme Verrier-Lemarchand</t>
  </si>
  <si>
    <t>Comps-sur-Artuby</t>
  </si>
  <si>
    <t>FNE83                  H  Bonhomme</t>
  </si>
  <si>
    <t>Personne privée</t>
  </si>
  <si>
    <t>Numéro de Parquet 24 081-146</t>
  </si>
  <si>
    <t xml:space="preserve">Constitution de partie civile- Destruction, transport, recel espèce animal non domestique </t>
  </si>
  <si>
    <t>Audience TJ Draguignan le 26/09/2025 à 13 h 30</t>
  </si>
  <si>
    <t>T. Bourgoin  J.  Fecomme   F. Teicher     J. Himeur</t>
  </si>
  <si>
    <t>f</t>
  </si>
  <si>
    <t>ff</t>
  </si>
  <si>
    <t/>
  </si>
  <si>
    <t>07/03/2023</t>
  </si>
  <si>
    <t>08/03/2021</t>
  </si>
  <si>
    <t>29/07/2020</t>
  </si>
  <si>
    <t>07/12/2020</t>
  </si>
  <si>
    <t>29/05/2020</t>
  </si>
  <si>
    <t>23/03/2024</t>
  </si>
  <si>
    <t>29/07/2019</t>
  </si>
  <si>
    <t>22/06/2022</t>
  </si>
  <si>
    <t>Eolienne
Soutien mais pas de participation à l’action engagée en justice</t>
  </si>
  <si>
    <t xml:space="preserve">Procédures en cours
Rejet pourvoi en CE de Sites et Monuments </t>
  </si>
  <si>
    <t>FNE-PACA
UDVN-FNE83
M. Goueffon
H. Bonhomme</t>
  </si>
  <si>
    <t>TJ Marseille
Pôle militaire</t>
  </si>
  <si>
    <t>Plainte : 1800 ha de forêt brûlés
Imprudence des militaires</t>
  </si>
  <si>
    <t>Les Amis de la Moutonne La Crau
FNE83
Michel Daniel</t>
  </si>
  <si>
    <t>Référé :
N° 2402129-9
Sur le fond : 
N° 2402127-2</t>
  </si>
  <si>
    <t>Audience référé 16/07/2024
Rejet référé 19/07/2024 2000 € à verser à la commune
Rejet implicite de la requête sur le fond 10/09/2024. Non information portée à la connaissance du TA</t>
  </si>
  <si>
    <t>TJ Draguignan
CA Aix</t>
  </si>
  <si>
    <t>Illégalité au code de l’urbanise PC Les Flots Bleus 
Démolition et reconstruction sans PC</t>
  </si>
  <si>
    <t>TA Toulon
+
CE</t>
  </si>
  <si>
    <t>Recours contre PC concernant la démolition d’un hôtel et l’édification d’un immeuble de 4 étages et 54 logements.</t>
  </si>
  <si>
    <t>FNE-PACA 
UDVN-FNE83
M. Goueffon
H. Bonhomme</t>
  </si>
  <si>
    <t>En instruction 
Relance du parquet le 19/10/2023
Réponse le 01/12/2023
En cours de traitement par un magistrat du parquet</t>
  </si>
  <si>
    <t>Sauvons le Yotel
FNE83
Alain Grangeon
Henri Bonhomme</t>
  </si>
  <si>
    <t>UDVN-FNE83
Michel Daniel
H. Bonhomme</t>
  </si>
  <si>
    <t>Commissariat de police Hyères
TJ Toulon</t>
  </si>
  <si>
    <t>Plainte pour dégradation et destruction sur site classé : Château Médiéval St Bernard
(Défrichage sauvage massif boisé)</t>
  </si>
  <si>
    <t>ARCADE 
UDVN-FNE3
H Bonhomme</t>
  </si>
  <si>
    <t>Dépôts et traitement de déchets du BTP sans autorisation en terre agricole. Bonnifay et Mascaro.
Actions à engager restent à préciser. 
Me David Porta sera l’avocat.
Demande dossier au procureur 12/2022, suite à PV dressés entre 2016 et 2019 et déclaration de constitution de partie civile.
Requête pour constat d’huissier déposée le 14/02/2022
Accord du TJ pour constat d’huissier 24-02-2022</t>
  </si>
  <si>
    <t>FNE83
D. Calmet
H. Bonhomme</t>
  </si>
  <si>
    <t>Plainte pour construction illégale en zone naturelle
Me Busson Le 6/02/2025
Plainte par Me Lacaze-Masmonteil
Pour la SCI ARPEGE ou M et Mme Verrier-Lemarchand
Le 12/11/2024</t>
  </si>
  <si>
    <t>FNE-PACA pour UDVN-FNE 83
M. Daniel
M Goueffon</t>
  </si>
  <si>
    <t>N° parquet
20 / 281 070</t>
  </si>
  <si>
    <t>Plainte pour défrichage, exhaussement de sol
Dossier   Bassino La tulipe Noir 
A La Crau
29/07/2020</t>
  </si>
  <si>
    <t>En instruction 
Classement pour régularisation le 17/11/2022
(Substitut Moretti le 7/01/2025)</t>
  </si>
  <si>
    <t>UDVN-FNE83
Les Amis de la Moutonne
M. Daniel</t>
  </si>
  <si>
    <t>Dossier Matymmo
Demande au préfet le 03 janv 23 de faire verbaliser les infractions suite à la carence du maire
Plainte Pénale le 3 février 2023. Infraction au code de l’urbanisme pour non-respect du PC</t>
  </si>
  <si>
    <t>UDVN-FNE83
ALMCV
M. Daniel
H Bonhomme</t>
  </si>
  <si>
    <t>N° Parquet
2203503</t>
  </si>
  <si>
    <t>Mémoire déposé le 9/01/2023
Mémoire en défense 20/03/2023
Mémoire en réplique le 25/04/2023
Mémoire en réplique n°2 11/04/2024
Mémoire en réplique n°3 27/09/2024</t>
  </si>
  <si>
    <t>Désistement le 18-12-2024
Ordonnance TA du  6-01-2025
Dommage à verser à partie adverse :
300 € ALMCV
600 € FNE83</t>
  </si>
  <si>
    <t>UDVN-FNE83
ASSCV
Vivre
Michel Blaise</t>
  </si>
  <si>
    <t>Dépôt de plainte simple contre SCI SUD 26
Défrichement en EBC</t>
  </si>
  <si>
    <t>Plainte le 10/10/2019
Me Lacrouts</t>
  </si>
  <si>
    <t>En instruction 05/2020
Après plusieurs rdv annulés la gendarmerie entendra le propriétaire qui habite (Londres) le 23 mai 2022</t>
  </si>
  <si>
    <t>Dépôt de plainte simple contre GERCO SARL  (Villa Louise) Défrichement en EBC pour hélisurface, sans autorisation
Rejet au TJ pour délai dépassé.
Saisi du doyen des juges d’instruction le 16/05/2020</t>
  </si>
  <si>
    <t>Plainte le 20/09/2019
Me Lacrouts</t>
  </si>
  <si>
    <t>Classement sans suite le 9/03/2020, délai dépassé !! (Il y a eu confusion avec le délai inhérent au PC)
Décision de saisir le doyen des juges d’instruction
En instruction
Audition M. Blaise le 16/12/2021
Suite audition Juge d’instruction demande enquête gendarmerie et DDTM pour complément</t>
  </si>
  <si>
    <t>UDVN-FNE83
ASSCV
Michel Blaise</t>
  </si>
  <si>
    <t>Réalisation d’une hélisurface
parcelle cadastrée BV n° 136
Demande d’annulation du refus implicite du Maire de la Commune de La Croix-Valmer de faire usage de ses pouvoirs résultant de l’article L. 480-1 du code de l’urbanisme.</t>
  </si>
  <si>
    <t>Recours gracieux mairie
44524
Requête TA 04/2022 par 
Jean-Marc Février
Le Saint Crescent
76, avenue du Général Leclerc
11 100 Narbonne
Tél : 04-68-46-28-51  /  avocat@jmfevrier.com</t>
  </si>
  <si>
    <t>UDVN-FNE83
ASSCV</t>
  </si>
  <si>
    <t>UDVN-FNE83
ADPLG
ALMCV
M. Daniel</t>
  </si>
  <si>
    <t>N° Parquet :
18347000134</t>
  </si>
  <si>
    <t>Constitution partie civil contre 
Patrick Bondy
Exhaussement en terres agricoles</t>
  </si>
  <si>
    <t>Mémoire N°1
43581
Constitution partie civile
43885
Mémoire complémentaire N° 1
Audience 24/02/2020</t>
  </si>
  <si>
    <t>Audience 28/11/2022
Condamnation 16/01/2023
1000€ Préjudice moral
500 € A 475-1 C Pénal
Lettre Me Fitzgerald le 18/04/2023</t>
  </si>
  <si>
    <t>ADPLG
CIL La Grenouille
CIL Le Pradet Nord
MART
Le Pradet Environnement
FNE83</t>
  </si>
  <si>
    <t>TPM
Le Padet</t>
  </si>
  <si>
    <t>LE Beausset, 2019</t>
  </si>
  <si>
    <t xml:space="preserve">UDVN-FNE 83 
FNE-PACA
J. Rebhun
M. Goueffon </t>
  </si>
  <si>
    <t>N° Parquet
16.083000118
Référence instruction : 19.10071/JR</t>
  </si>
  <si>
    <t xml:space="preserve">Constitution de partie civile. 26/11/2019
Dépôt sauvage L’Or de nos Colline – Goy </t>
  </si>
  <si>
    <t>A l’attention de Mme Maryline ARISTIDE
Juge d’instruction
Mme FICHEL</t>
  </si>
  <si>
    <t>FNE-PACA UDVN-FNE 83
M Goueffon
H. Bonhomme</t>
  </si>
  <si>
    <t>N° Parquet : 19155000033
N° Parquet général : 21/002068
Q23-81410F</t>
  </si>
  <si>
    <t>Constitution de partie civile
Défrichement, destruction espèces protégées avec engins de chantier
Audience 26/03/2021
Contre La SA Château de Berne
Jamel Assoualeh
Sébastien Latz</t>
  </si>
  <si>
    <t>Délibéré le 24/09
Prévenu condamné à 3000+500€ pour chaque association.
Préjudice écologique 375.000 €
Prévenus 150.000€ 
APPEL le 30/09/2021
Audience d’appel le 28/11/2022
Arrêt CA Aix 23/01/2023
Délibéré d’appel 16 janvier
Confirmation 1ere instance
Condamnation globale 6000€
Mail recouvrement Me Florent LADOUCE le 20/02/2023
Pourvoi en Cassation le 27/01/2023
Pourvoi en cassation 23/01/2023
Audience 27/02/2024
Rejet du pourvoi le 26/03/2026
Dossier clos reste à obtenir nos indemnités.</t>
  </si>
  <si>
    <t>N°P :20338000098 (2020
N° Parquet général : 21/002663
N°P :20227000068 (2019)
N° Parquet général : 21/002664</t>
  </si>
  <si>
    <t>Constitution de partie civile
Exhaussement, destruction d’habitats d’espèces protégées</t>
  </si>
  <si>
    <t xml:space="preserve">Audience du 22/10/2021
Condamnation en appel le 23/01/2023
Condamnation globale 4400€ 
Courrier de recouvrement 20/02/2023 Me Ladouce 
Délibéré d’appel 16 janvier
Condamnation en appel le 23/01/2023
Condamnation globale : 3900 € 
Courrier de recouvrement 20/02/2023 Me Ladouce </t>
  </si>
  <si>
    <t xml:space="preserve">FNE-PACA
J. Rebhun
M. Goueffon </t>
  </si>
  <si>
    <t>N° Parquet
17299000042</t>
  </si>
  <si>
    <t>Plainte avec Constitution de partie civile
GFA La Capucine et Marcel HERRERO
Décharge sauvage
29/05/2020
Demande de mesure d’instruction 
Déposé le 1/10/2020</t>
  </si>
  <si>
    <t>Juge d’instruction :
Mme Maryline ARISTIDE
Virginie SANTORO
Mme FICHEL</t>
  </si>
  <si>
    <t xml:space="preserve">Avis de fin d’information à avocat
45387
Arrêt Cour d’Appel Aix en Provence 19/09/2024 
Maintien Contrôle judiciaire. 
Au 27/09/2024 : instruction/enquête est toujours en cours. Mail Johanna 27/09/2024
Attente audience pour 2025/2026
Dit le Substitut E. Moretti </t>
  </si>
  <si>
    <t>FNE-PACA
Judith Sébert
FNE83
Henri Bonhomme</t>
  </si>
  <si>
    <t>FNE-PACA
UDVN-FNE 83
Collectif Local
M. Goueffon 
H. Bonhomme</t>
  </si>
  <si>
    <t>Carrière de Mazauges
Recours gracieux Maire contre PC
08/03/2021
Rejet 29/04/2021
Référé liberté TA : espèces protégées 24/05/2021
Assignation en référé par Provence Granulats pour intimidation 
Référé suspension attaché au recours contre PC</t>
  </si>
  <si>
    <t>Rejet le 29/05/2021
Délibéré le 29/09
Audience 10 nov 2021
Juge TGI de Draguignan fin avril 2022 le juge se déclare incompétent.</t>
  </si>
  <si>
    <t>APNE riverains 2012
Armand Novi
2019</t>
  </si>
  <si>
    <t>TA Toulon
CA Marseille
CE
TA Toulon</t>
  </si>
  <si>
    <t>Construction STEP, destruction EBC, proximité des habitations et inondabilité
Procédure contre la commune et l’Etat : rejets station non conformes</t>
  </si>
  <si>
    <t>La commune a attaqué ses prestataires en 2019 :
BE, constructeur, exploitant</t>
  </si>
  <si>
    <t>Arrêt CE en 2018 et commune condamnée
En cours octobre 2023</t>
  </si>
  <si>
    <t>VIE de l’Eau
FNE-PACA
FNE83
ADPLG
CIL La Grenouille
CIL Pradet
Pradet Environnement</t>
  </si>
  <si>
    <t>Annulation mise en compatibilité PLU
23/03/2024
Mémoire en défense MTPM 20/12/2024</t>
  </si>
  <si>
    <t>Recours en annulation 3/01/2025
Référé suspension 3/01/2025
Audience référé suspension 28/01/2025
Rejet du référé suspension le 28/01/2025</t>
  </si>
  <si>
    <t>FNE-PACA
UDVN-FNE 83
M. Goueffon 
H. Bonhomme</t>
  </si>
  <si>
    <t>TJ Draguignan
AMARAY</t>
  </si>
  <si>
    <t>21174000033
21141000009
Jugement 13/12/2022
Pas d’appel
Condamnation pour les 2 asso
Préjudice 16165€
1000
Chacune
INSOLVABILITÉ</t>
  </si>
  <si>
    <t>Constitution de partie civile le 22/04/2021 
Stockage illégal de déchets inertes</t>
  </si>
  <si>
    <t>Réquisition : 
Courrier de recouvrement  le 12/05/2023 à Me Mouldaîa
Par FNE-PACA
2 N° de parquet inexpliqués !
Voir mail FNE juridique 25/05/2023</t>
  </si>
  <si>
    <t>Constitution de partie civile le 19/09/2022 
Stockage illégal de déchets inertes</t>
  </si>
  <si>
    <t>Commune Ramatuelle
FNE-PACA
UDVN-FNE83
ASSCV
Halte Hélico
La sentinelle
ASAV Mole
Site Sainte-Maxime</t>
  </si>
  <si>
    <t>N° 2101878-3
Sagace T83-210878-45049
Audience 18 janvier 2023</t>
  </si>
  <si>
    <t>Recours contre ARRETE PREFECTORAL DU 25.06.2021 (FOND)
Avocat commun Me PORTA
Requête du 9/07/2021</t>
  </si>
  <si>
    <t>N° Parquet : 
21152000107
Audience -Jugement : 27/02/2023</t>
  </si>
  <si>
    <t>Destruction et détention d’espèces protégées
Prévenu : Giordano Daniel</t>
  </si>
  <si>
    <t>Constitution de partie civile Condamnation : 6 mois avec sursis,1500 € d’amende 
Gain Associations 2000 + 200 
Pas d’appel€
Recouvrement requis Me KAYAL Vanessa le 9/04/2023</t>
  </si>
  <si>
    <t>APE St Mandrier
D. Calmet</t>
  </si>
  <si>
    <t>TJ Toulon
Commissariat de police de La Seyne</t>
  </si>
  <si>
    <t xml:space="preserve">29/07/2019
Plainte pour destruction par incendie de bois et foret </t>
  </si>
  <si>
    <t>TA Toulon
Puis CAA Marseille</t>
  </si>
  <si>
    <t>Recours en annulation totale ou partielle contre PLU
Insuffisance du rapport de présentation
Infractions à la loi Littoral</t>
  </si>
  <si>
    <t xml:space="preserve">Pourvoi en cassation de TPM
(en attente de recevabilité) </t>
  </si>
  <si>
    <t>Recours contre PC SCCV La Presqu’île Pin Rolland 257 logements 
Atteinte couloir écologique, insuffisance d’étude d’impact (espèce protégée) et de prise en compte des  risques</t>
  </si>
  <si>
    <t>21/07/2020 Rejet de la sur le fond.
Pas de frais au titre de L 761-1 de CJA</t>
  </si>
  <si>
    <t>Plainte contre La SCCV La Presqu’île et Commune –
Incomplétude Cerfa
Dispense d’étude d’impact</t>
  </si>
  <si>
    <t>Recours TA-Toulon contre décret préfectoral Loi sur l’eau au profit  du PC SCCV la Presqu’île-DCD Habitat Pin Rolland 
Demande d’annulation du décret préfectoral Loi sur l’eau pour incomplétude Cerfa</t>
  </si>
  <si>
    <t>Déposé le 22/10/2020
Jugement le 6 février 2023 rejette la requête de l’APE d’annulation du décret préfectoral</t>
  </si>
  <si>
    <t>Recours gracieux mairie puis contentieux TA-Toulon
Référé suspension</t>
  </si>
  <si>
    <t>PC annulé le 28/12/2021
Jugement définitif</t>
  </si>
  <si>
    <t>Recours contre arrêté préfectoral d’autorisation de défrichement Parcelle B2229 du 20/02/20
Qui régularise un défrichement illégal en espace remarquable</t>
  </si>
  <si>
    <t>Annulation de l’arrêté par jugement du 07/10/2022
Mais refus de la demande APE de remise en état des lieux</t>
  </si>
  <si>
    <t>SCCV LA PREQU’ILE  contre APE St Mandrier
D. Calmet
Cabinet
Huglot Lepage</t>
  </si>
  <si>
    <t>Assignation de l’APE et de son Président  in personam pour
Recours abusif contre PC
Demande de dommages et intérets : 220.914€</t>
  </si>
  <si>
    <t>Audience tenue le 23/11/2022
Jugement 19/01/2023 déboute la SCCV de toutes ses demandes et la condamne à 12 k€ d’amendes. Possibilité d’appel jusqu’à fin avril 2023</t>
  </si>
  <si>
    <t>17/11/21 Le TJ Toulon donne raison à l’APE et enjoint la publication de son droit de réponse ce qui est fait.
Mais la Cour d’Appel d’Aix déboute l’APE le 13/06/2022</t>
  </si>
  <si>
    <t>FNE-PACA
APE St Mandrier
M. Goueffon
D. Calmet
M. Victoria</t>
  </si>
  <si>
    <t>Rechargement en sable plage St Asile de St Mandrier
Requête 27/08/2022 en annulation AP du 28/02/2022 Dispense étude d’impact.</t>
  </si>
  <si>
    <t xml:space="preserve">29/08/22 Recours pour excès de pouvoir DEAL-PACA avec le soutient de FNE-PACA
En attente </t>
  </si>
  <si>
    <t>FNE-PACA
FNE83
APE St Mandrier
D. Calmet
Olivia Gervai</t>
  </si>
  <si>
    <t>N° de Parquet 23254000226.</t>
  </si>
  <si>
    <t>Plainte destruction habitat et espèces protégées
Le 2/08/2023
(ré-ensablement sans autorisation)</t>
  </si>
  <si>
    <t>Saint-Raphaël , Maison forestière du Trayas</t>
  </si>
  <si>
    <t>FNE-PACA
FNE83
H. Bonhomme
Avocat Me Porta</t>
  </si>
  <si>
    <t>N° Parquet
22 172 180</t>
  </si>
  <si>
    <t>N° Parquet :
20072000137</t>
  </si>
  <si>
    <t>Plainte pénale pour déversement illégaux de déchets du BTP sur parcelle BC7 Cap Sicié (zone natura 2000)</t>
  </si>
  <si>
    <t>UDVN-FNE83
J Rebhun</t>
  </si>
  <si>
    <t>Recours
DPT pour clôture portail en EBC du Cap Sicié
Parcelle BD 629 Massena Christophe</t>
  </si>
  <si>
    <t>Mémoire le 22/04/2020
Mémoire en défense commune le 2/10/2020</t>
  </si>
  <si>
    <t>Clôture d’instruction 15/11/2021
Audience 20/09/2022
Délibéré 4/10/2022
Rejet pas d’atteinte à environnement
Intérêt à agir insuffisant
Appel interjeté le 3-12-2022
Mais probablement invalide car partie adverse non informée par nos soins. Oubli</t>
  </si>
  <si>
    <t>Epoux Cohen / Jouve – Bouygues
H.Bonhomme</t>
  </si>
  <si>
    <t>Requête assignation à jour fixe 18/07/2020
Atteinte EBC, espèce protégée…</t>
  </si>
  <si>
    <t>Requête par Me Ollivier Ferri
Rejet le 6/12/2021 par le TJ de Toulon de la requête, sans dommages à assumer par l’UDVN-FNE83
Ordonnance de constat d’huissier prononcée 19/01/2022</t>
  </si>
  <si>
    <t>Le requérant fait appel
Pas de nouvelles le 6/03/2023</t>
  </si>
  <si>
    <t>UDVN-FNE83
TVD
Daniel VUILLON
Michel PIERRE</t>
  </si>
  <si>
    <t>T83-2002717-91330
T83-2000285-88463
T83-2201385-002821735
Dossier 2304029
Code SAGACE :
T83 2201385-30022
T83-2304029-26224</t>
  </si>
  <si>
    <t>Recours en annulation A.P. du 26 juillet 2019, autorisant le PEM 
Pôle d’Échange Multimodal de la Seyne/Ollioules</t>
  </si>
  <si>
    <t>Annulation par le TA de l’AP le  21/04/2022
4000 € alloués aux 3 requérants
Recours en interprétation de TPM 10/01/2023
Mémoire en défense préparé par l’avocat
Audience 20/11/2023
Gain 3000€ pour le 3 requérants
Audience 3/02/2025 
(remise en état site PEM)</t>
  </si>
  <si>
    <t>Parquet :
21168000093
Dossier :
20022019</t>
  </si>
  <si>
    <t>Plainte contre X 
Destruction d’espèces protégées</t>
  </si>
  <si>
    <t>Par Huglo Lepage
Le 10/06/2021</t>
  </si>
  <si>
    <t>En cours d’instruction
Classé le 25/01/2023
Substitut Morreti le 8/01/2025</t>
  </si>
  <si>
    <t>FNE
FNE-PACA
UDVN-FNE 83
FNE 13
U levante
H.Bonhomme</t>
  </si>
  <si>
    <t>Plainte
20/11/2018 
Pour pollution aux hydrocarbures suite à accident en mer.</t>
  </si>
  <si>
    <t>FNE-PACA
FNE 06
UDVN-FNE 83 
M Goueffon
H Bonhomme
Me Celine Bronzani</t>
  </si>
  <si>
    <t>Parquet :
20073000040
Audience du 22 au 26 nov 2021
Délibéré 14 décembre 2021
Condamnation 19.000 € pour UDVN.
Nous faisons appel
Audience d’appel le 11/10/2023 Audience 25/09/2024 14h
Audience report
45644
Confirmation des peines à l’audience. Attente jugement.</t>
  </si>
  <si>
    <t>Constitution de partie civile
Dossier décharges sauvages 06, 83 dit « Coup de filet » 27/10/2021
Appel le 23/12/2021</t>
  </si>
  <si>
    <t>Rencontre du substitut du procureur le 14/09/2020
Proposition de l’avocat de Malek Hamdani, d’un versement de 50 € par mois.
23 février 2022.
C’est le seul prévenu qui anticipe.
Arrêt des versements en juin 2023
GIMENEZ Pourvoi Cassation 27-12-2024</t>
  </si>
  <si>
    <t>FNE-PACA
UDVN-FNE83
FNE
Des requins et des hommes
M Goueffon
H Bonhomme</t>
  </si>
  <si>
    <t>TJ
Toulon</t>
  </si>
  <si>
    <t xml:space="preserve">Numéro Parquet : 22056000068 </t>
  </si>
  <si>
    <t xml:space="preserve">Dépôt de plainte pour détention et vente d’espèces protégées.
Le 16/02/2022
Attente du dossier de la part du parquet.
Prévenu :
Eric CURNIER </t>
  </si>
  <si>
    <t>Audience 13/09/2022
D. Calmet</t>
  </si>
  <si>
    <t>Jugement du 13/09/2022
Amende 4 000€
Associations : 1.000 € Chacune + 150€ Frais chacune. Ne fait pas appel.
Recouvrement réalisé 12-2023 : 1150€</t>
  </si>
  <si>
    <t>FNE-PACA
UDVN-FNE83
M Goueffon
H Bonhomme</t>
  </si>
  <si>
    <t>Dépôt de plainte pour défrichage et destruction d’espèces protégées.
07/03/2023</t>
  </si>
  <si>
    <t>Frais engagés et versés2</t>
  </si>
  <si>
    <t>Dossier Clos</t>
  </si>
  <si>
    <t>Sans</t>
  </si>
  <si>
    <t xml:space="preserve">FNE83 
CHANGER D'ERE
Michel DANIEL
Benoit GUERIN
</t>
  </si>
  <si>
    <t>N° dossier: 2404309-2
T83-2404309-76966</t>
  </si>
  <si>
    <t>Recours en annulation PC  pour 5 villas de luxe</t>
  </si>
  <si>
    <t xml:space="preserve">CSBC-UDVN/FNE83
FNE-PACA
H. Bonhomme
</t>
  </si>
  <si>
    <t xml:space="preserve">Commune 
SCI IMMO CAV RES </t>
  </si>
  <si>
    <t>Caroline CLEMENT
SEARL REFLEX</t>
  </si>
  <si>
    <t>Commune
SCI STEPAN</t>
  </si>
  <si>
    <t>Abeille Me Sylvain Pontier
 Me CASADEL-JUNG</t>
  </si>
  <si>
    <t xml:space="preserve">Signalement de la mairie au Procureur le 18/02/2021, classé sans suite.
Appel auprès du procureur général avec FNE-PACA  4/07/2022
Dossier pénal en instruction </t>
  </si>
  <si>
    <r>
      <rPr>
        <strike/>
        <sz val="11"/>
        <color rgb="FFFF0000"/>
        <rFont val="Calibri"/>
        <family val="2"/>
      </rPr>
      <t>Me Vicquenault</t>
    </r>
    <r>
      <rPr>
        <sz val="11"/>
        <color rgb="FFFF0000"/>
        <rFont val="Calibri"/>
        <family val="2"/>
      </rPr>
      <t xml:space="preserve">
Me Porta</t>
    </r>
  </si>
  <si>
    <t xml:space="preserve">CSBC + Collectif
Henri Bonhomme
</t>
  </si>
  <si>
    <t>Commune
SNC LNC YODA PROMOTION</t>
  </si>
  <si>
    <t>Me Nicolas LEPAROUX</t>
  </si>
  <si>
    <t xml:space="preserve">2303958-2
</t>
  </si>
  <si>
    <t>Audience 8/11/2024
Jugement 22/11/2024 Surcis à statué.
2000 € en faveur des requérants</t>
  </si>
  <si>
    <t xml:space="preserve">Audience référé suspension 2/10/2023
Ordonnance de suspension de permis 6/10/2023
Le CE décide suspension permis maintenue le 21/05/2024
Audience TA sur le fond: 19/11/2024
Jugement TA sur le fond 27/12/2024 Confirmation suspension PC.
</t>
  </si>
  <si>
    <t>Administration</t>
  </si>
  <si>
    <t>Préfecture</t>
  </si>
  <si>
    <t>Société</t>
  </si>
  <si>
    <t>Clos</t>
  </si>
  <si>
    <t>Libellé du dossier</t>
  </si>
  <si>
    <t xml:space="preserve">Cavalaire
</t>
  </si>
  <si>
    <t>Hernandez Stockage déchets BTP</t>
  </si>
  <si>
    <t>Incendie</t>
  </si>
  <si>
    <t>Rave Party Plaine des Maures</t>
  </si>
  <si>
    <t>Sans                        A l'audience Jacques GONZALEZ-LOPEZ</t>
  </si>
  <si>
    <t xml:space="preserve">NAVARRO CERON </t>
  </si>
  <si>
    <t>???</t>
  </si>
  <si>
    <t>Rave Party 29/12/2023
FNE-PACA Plainte avec Constitution de partie civile 7/03/2024
FNE-83 Constitution de partie civile 24/01/2025</t>
  </si>
  <si>
    <t xml:space="preserve">Audience  31/01/2025 
1000 € au titre du préjudice moral et 400 € en application des dispositions de l’article 475-1 du code de procédure pénale. </t>
  </si>
  <si>
    <t xml:space="preserve">Annulation permis de construire
</t>
  </si>
  <si>
    <t>Recours gracieux annulation PC d’ALPAZUR  17/05/2023
Recours contentieux le 15-09-2023
Requête en référé suspension le 15-09-2023
Pourvoi en CE de la commune le 23/10/2023</t>
  </si>
  <si>
    <t>Actions en justice</t>
  </si>
  <si>
    <t>implantation d’une déchetterie</t>
  </si>
  <si>
    <t>Les Flots Bleus
Permis de construire</t>
  </si>
  <si>
    <t>Alpazur
Permis de construire</t>
  </si>
  <si>
    <t>Hôtel Villa Provençale
Permis de construire</t>
  </si>
  <si>
    <t>Le Yotel 
Permis de construire</t>
  </si>
  <si>
    <t xml:space="preserve">Défrichage </t>
  </si>
  <si>
    <t xml:space="preserve">Dépôts et traitement de déchets du BTP </t>
  </si>
  <si>
    <t>Plainte pour construction et aménagemens  illégals en zone naturelle</t>
  </si>
  <si>
    <t>Infraction permis de construire</t>
  </si>
  <si>
    <t>Parc résidentiel de loisir ilégal</t>
  </si>
  <si>
    <t>Défrichement EBC pour hélisurface</t>
  </si>
  <si>
    <t>Dépôt et gestion illégale déchets</t>
  </si>
  <si>
    <t>Exhaussement du sol extension de décharge illégale</t>
  </si>
  <si>
    <t>Constitution de partie civile 31/05/2015 Exhaussement du sol
extension de décharge illégale
JP GOY
SCEA l’Or de nos Collines 
SCI Les Arbousiers</t>
  </si>
  <si>
    <t>Arrêt n° 2016/241 du 6/09/2016 CAA alloue 3000 (préjudice moral) +800€ (frais irrépétibles) Au Civil,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
Attente règlement
Demande de saisie à Huissier Denjean-Pierret 4/02/2021
Acompte versé 250€
Courrier Huissier 8/04/2022 
Acompte versé 18/09/2024
Mail à huissier 18/09/2022</t>
  </si>
  <si>
    <t>Défrichement, destruction espèces protégées</t>
  </si>
  <si>
    <t>Station d'épuration défectueuse</t>
  </si>
  <si>
    <t xml:space="preserve">Le Pradet </t>
  </si>
  <si>
    <t>déchetterie</t>
  </si>
  <si>
    <t>Traffic hélicoptères</t>
  </si>
  <si>
    <t xml:space="preserve">destruction par incendie de bois et foret </t>
  </si>
  <si>
    <t>PLU</t>
  </si>
  <si>
    <t>Permis de construire</t>
  </si>
  <si>
    <t>Autorisation de défrichement</t>
  </si>
  <si>
    <t>Plainte pour recours abusif</t>
  </si>
  <si>
    <t>Plainte Destruction espèces protégées</t>
  </si>
  <si>
    <t>Rechargement en sable</t>
  </si>
  <si>
    <t>Droit de réponse</t>
  </si>
  <si>
    <t xml:space="preserve"> Destruction habitat et espèces protégées</t>
  </si>
  <si>
    <t>Déchets du BTP</t>
  </si>
  <si>
    <t>Clôture en EBC</t>
  </si>
  <si>
    <t>Atteinte EBC</t>
  </si>
  <si>
    <t xml:space="preserve">PEM </t>
  </si>
  <si>
    <t>Destruction d’espèces protégées PEM</t>
  </si>
  <si>
    <t>Pollution en mer</t>
  </si>
  <si>
    <t>Décharges sauvages déchets BTP</t>
  </si>
  <si>
    <t>Destruction espèce animale</t>
  </si>
  <si>
    <t>Appel de la part du pétitionnaire 28/02/2025</t>
  </si>
  <si>
    <t>N° dossier TA 2302964
T83 2302967 49880 (Sagace)
En CAA: N° 25 MA00510
C13-2500510-018531725(Sagace)</t>
  </si>
  <si>
    <t>Laure Bauducco pour la commune
SEARL ITEM Me Reghin pour SNC Cagolin Plage</t>
  </si>
  <si>
    <t xml:space="preserve">Annulation PC pour 300 logements PC N° 083 042 22 000 52
</t>
  </si>
  <si>
    <t>Rejet requête au TA  8/11/2024</t>
  </si>
  <si>
    <t>Recours gracieux le 26/10/2023
Recours contentieux au TA 22/01/2024
Pourvoi CE 22/012025
Pourvoi admis 15/05/2025</t>
  </si>
  <si>
    <t>sans</t>
  </si>
  <si>
    <t>Hernandez</t>
  </si>
  <si>
    <t>Commune
SNC Cogolin Plage</t>
  </si>
  <si>
    <t>Non connu</t>
  </si>
  <si>
    <t>Plainte contre Hernandez, pour stockage de déchets inertes et exhaussement de sol. 07/12/2020
Addendum n° 1 17/03/2021
Addendum n° 2 7/09/2021</t>
  </si>
  <si>
    <t>Association Référant(s)</t>
  </si>
  <si>
    <t>Ministère des armées</t>
  </si>
  <si>
    <t>34/07/2024</t>
  </si>
  <si>
    <t>Commune
SARL DPLESSY</t>
  </si>
  <si>
    <t>Recours en annulation PC</t>
  </si>
  <si>
    <t>Permis d’aménager Accrobranche
Requête en annulation 3/07/2024
Référé suspension 
3/07/2024 les 2 le même jour</t>
  </si>
  <si>
    <t>Décistement des plaignants, acté par ordonnance TA 10/09/2024 sans peénalités.</t>
  </si>
  <si>
    <t>Implantation éoliennes</t>
  </si>
  <si>
    <t>Rejet recours gracieux
Recours sommaire au TA le 22-01-2024 avec Me Porta
Mémoires complémentaires 31/03/2024 – 6/05/2024 – 16/05/2024
Clôture instruction 27/08/2024
Audience 18/10/2024
 Rejet recours en annulation.
45604
Pourvoi en CE décidé
Pourvoi admis à l'instrucion 15/05/2025</t>
  </si>
  <si>
    <t xml:space="preserve">CSBC-FNE83
H. Bonhomme
</t>
  </si>
  <si>
    <t>Commune de Cavalaire</t>
  </si>
  <si>
    <t>T83-2502210-61736</t>
  </si>
  <si>
    <t>Recours en annulation total du PLU</t>
  </si>
  <si>
    <t>Recours gracieux annulation PC 2/08/2023
Recours sommaire en annulation PC 6/12/2023
Pourvoi CE sommaire 22/01/2025
Attente admission en Cassation 05/2025</t>
  </si>
  <si>
    <t>Recours gracieux 10/02/2025
Recours contentieuc le 10/06/2025</t>
  </si>
  <si>
    <t>10/06/2025/ 1680 €</t>
  </si>
  <si>
    <t xml:space="preserve">
Pourvoi en C.E  de la part des requérants
Requête sommaire le 22/01/2025
Requête complémentaire le 18/04/2025
Dépôt PC modificatif 25/03/2025
Refus commune 5/06/2025</t>
  </si>
  <si>
    <t>Domaine des Camélias
Mme Soumaya SDOUGA</t>
  </si>
  <si>
    <t>Me Agnès ERMENEUX
Me Emmanuel BONNEMAIN</t>
  </si>
  <si>
    <t>Cabinet Huglo Lepage
Me Begel</t>
  </si>
  <si>
    <t>Non lieu 24/02/2025</t>
  </si>
  <si>
    <t>Travaux sans permis en zone protégée</t>
  </si>
  <si>
    <t>Signalement au procureur le 26/07/2022
Conclusions de partie civile 16/11/2024
Procédure civile à l’encontre des prévenues par la commune</t>
  </si>
  <si>
    <t>Audience TJ prévue le 22 novembre 2024
Report au 27 juin 2025
Report au 27 mars 2026</t>
  </si>
  <si>
    <t xml:space="preserve">FNE-PACA
UDVN-FNE83
</t>
  </si>
  <si>
    <t>Masséna</t>
  </si>
  <si>
    <t>Le 28/02/2022 Avis de classement à victime
L’auteur a déjà été jugé pour la même infraction.
DOUTE SUR CETTE DECISION
Relance Parquet 26/03/2022 Réponse 7/11/2022 avec pièces du dossier
Rejet 4/10/2022
Appel 3/112/2022
Rejet appel 16/03/2023 Partie adverse non informée de l'appel !</t>
  </si>
  <si>
    <t>16/032023</t>
  </si>
  <si>
    <t>Me Busson
Me Lacaze-Masmonteil</t>
  </si>
  <si>
    <t>Bonnifay</t>
  </si>
  <si>
    <t>Arnaud Godefroy</t>
  </si>
  <si>
    <t>Au TA : 2401672-4</t>
  </si>
  <si>
    <t>Actions au TA et au TJ 
Dossier complexe avec de multiples interventions auprès des services de l'Etat.</t>
  </si>
  <si>
    <t>En cours</t>
  </si>
  <si>
    <t>Cloture d'instruction le 10/07/2025</t>
  </si>
  <si>
    <t>La Badine
Permis de construire
5 villas du 2/07/2024</t>
  </si>
  <si>
    <t>Commune Hyères
La Foncière de la Badine</t>
  </si>
  <si>
    <t>Cabinet Coutelier
Me Thomas Meulien</t>
  </si>
  <si>
    <t>Reccours gracieux du 2/09/2024
Suivi d’un recours contentieux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</si>
</sst>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trike/>
      <sz val="11"/>
      <color theme="1"/>
      <name val="Calibri"/>
      <family val="2"/>
    </font>
    <font>
      <sz val="11"/>
      <color rgb="FFFF0000"/>
      <name val="Calibri"/>
      <family val="2"/>
    </font>
    <font>
      <i/>
      <u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538135"/>
      <name val="Calibri"/>
      <family val="2"/>
    </font>
    <font>
      <i/>
      <strike/>
      <sz val="11"/>
      <color theme="1"/>
      <name val="Calibri"/>
      <family val="2"/>
    </font>
    <font>
      <b/>
      <u/>
      <sz val="11"/>
      <color rgb="FFFF0000"/>
      <name val="Calibri"/>
      <family val="2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trike/>
      <sz val="11"/>
      <color rgb="FFFF0000"/>
      <name val="Calibri"/>
      <family val="2"/>
    </font>
    <font>
      <i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5" xfId="0" applyFont="1" applyBorder="1" applyAlignment="1">
      <alignment vertical="center" wrapText="1"/>
    </xf>
    <xf numFmtId="14" fontId="1" fillId="0" borderId="5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6" fontId="5" fillId="0" borderId="5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14" fontId="5" fillId="0" borderId="5" xfId="0" applyNumberFormat="1" applyFont="1" applyBorder="1" applyAlignment="1">
      <alignment vertical="center" wrapText="1"/>
    </xf>
    <xf numFmtId="15" fontId="9" fillId="0" borderId="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4" fontId="1" fillId="2" borderId="5" xfId="0" applyNumberFormat="1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5" fontId="9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5" fillId="2" borderId="5" xfId="0" applyNumberFormat="1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6" xfId="0" applyBorder="1" applyAlignment="1">
      <alignment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2" fontId="15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vertical="center"/>
    </xf>
    <xf numFmtId="0" fontId="15" fillId="4" borderId="0" xfId="0" applyFont="1" applyFill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6" fontId="5" fillId="4" borderId="1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4" fontId="1" fillId="4" borderId="5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14" fontId="1" fillId="4" borderId="5" xfId="0" applyNumberFormat="1" applyFont="1" applyFill="1" applyBorder="1" applyAlignment="1">
      <alignment vertical="center" wrapText="1"/>
    </xf>
    <xf numFmtId="0" fontId="0" fillId="4" borderId="5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5" fillId="4" borderId="5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15" fontId="9" fillId="4" borderId="5" xfId="0" applyNumberFormat="1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15" fontId="1" fillId="4" borderId="1" xfId="0" applyNumberFormat="1" applyFont="1" applyFill="1" applyBorder="1" applyAlignment="1">
      <alignment vertical="center" wrapText="1"/>
    </xf>
    <xf numFmtId="15" fontId="1" fillId="4" borderId="4" xfId="0" applyNumberFormat="1" applyFont="1" applyFill="1" applyBorder="1" applyAlignment="1">
      <alignment vertical="center" wrapText="1"/>
    </xf>
    <xf numFmtId="15" fontId="1" fillId="4" borderId="2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6" fontId="5" fillId="4" borderId="5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14" fontId="5" fillId="4" borderId="5" xfId="0" applyNumberFormat="1" applyFont="1" applyFill="1" applyBorder="1" applyAlignment="1">
      <alignment vertical="center" wrapText="1"/>
    </xf>
    <xf numFmtId="2" fontId="15" fillId="4" borderId="8" xfId="0" applyNumberFormat="1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vertical="center" wrapText="1"/>
    </xf>
    <xf numFmtId="14" fontId="0" fillId="4" borderId="5" xfId="0" applyNumberFormat="1" applyFill="1" applyBorder="1" applyAlignment="1">
      <alignment vertical="top" wrapText="1"/>
    </xf>
    <xf numFmtId="14" fontId="0" fillId="4" borderId="3" xfId="0" applyNumberFormat="1" applyFill="1" applyBorder="1" applyAlignment="1">
      <alignment vertical="top" wrapText="1"/>
    </xf>
    <xf numFmtId="14" fontId="4" fillId="4" borderId="5" xfId="0" applyNumberFormat="1" applyFont="1" applyFill="1" applyBorder="1" applyAlignment="1">
      <alignment vertical="center" wrapText="1"/>
    </xf>
    <xf numFmtId="14" fontId="1" fillId="4" borderId="4" xfId="0" applyNumberFormat="1" applyFont="1" applyFill="1" applyBorder="1" applyAlignment="1">
      <alignment vertical="center" wrapText="1"/>
    </xf>
    <xf numFmtId="14" fontId="1" fillId="4" borderId="2" xfId="0" applyNumberFormat="1" applyFont="1" applyFill="1" applyBorder="1" applyAlignment="1">
      <alignment vertical="center" wrapText="1"/>
    </xf>
    <xf numFmtId="14" fontId="15" fillId="4" borderId="8" xfId="0" applyNumberFormat="1" applyFont="1" applyFill="1" applyBorder="1" applyAlignment="1">
      <alignment vertical="center" wrapText="1"/>
    </xf>
    <xf numFmtId="14" fontId="0" fillId="4" borderId="0" xfId="0" applyNumberFormat="1" applyFill="1"/>
    <xf numFmtId="15" fontId="9" fillId="0" borderId="5" xfId="0" quotePrefix="1" applyNumberFormat="1" applyFont="1" applyBorder="1" applyAlignment="1">
      <alignment vertical="center" wrapText="1"/>
    </xf>
    <xf numFmtId="14" fontId="1" fillId="0" borderId="5" xfId="0" quotePrefix="1" applyNumberFormat="1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14" fontId="1" fillId="0" borderId="11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15" fontId="1" fillId="0" borderId="11" xfId="0" applyNumberFormat="1" applyFont="1" applyBorder="1" applyAlignment="1">
      <alignment vertical="center" wrapText="1"/>
    </xf>
    <xf numFmtId="14" fontId="5" fillId="0" borderId="11" xfId="0" applyNumberFormat="1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14" fontId="15" fillId="0" borderId="15" xfId="0" applyNumberFormat="1" applyFont="1" applyBorder="1" applyAlignment="1">
      <alignment vertical="center" wrapText="1"/>
    </xf>
    <xf numFmtId="0" fontId="15" fillId="0" borderId="15" xfId="0" applyFont="1" applyBorder="1" applyAlignment="1">
      <alignment horizontal="left" vertical="center" wrapText="1"/>
    </xf>
    <xf numFmtId="2" fontId="15" fillId="0" borderId="15" xfId="0" applyNumberFormat="1" applyFont="1" applyBorder="1" applyAlignment="1">
      <alignment vertical="center" wrapText="1"/>
    </xf>
    <xf numFmtId="0" fontId="15" fillId="0" borderId="15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0" fillId="0" borderId="14" xfId="0" applyNumberFormat="1" applyBorder="1"/>
    <xf numFmtId="164" fontId="5" fillId="0" borderId="11" xfId="0" applyNumberFormat="1" applyFont="1" applyBorder="1" applyAlignment="1">
      <alignment horizontal="center" vertical="center" wrapText="1"/>
    </xf>
    <xf numFmtId="164" fontId="0" fillId="0" borderId="14" xfId="0" applyNumberFormat="1" applyBorder="1" applyAlignment="1">
      <alignment vertical="center"/>
    </xf>
    <xf numFmtId="164" fontId="15" fillId="0" borderId="15" xfId="0" applyNumberFormat="1" applyFont="1" applyBorder="1" applyAlignment="1">
      <alignment vertical="center" wrapText="1"/>
    </xf>
    <xf numFmtId="164" fontId="15" fillId="0" borderId="16" xfId="0" applyNumberFormat="1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15" fontId="5" fillId="0" borderId="11" xfId="0" applyNumberFormat="1" applyFont="1" applyBorder="1" applyAlignment="1">
      <alignment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15" fillId="0" borderId="0" xfId="0" applyFont="1"/>
    <xf numFmtId="164" fontId="15" fillId="0" borderId="14" xfId="0" applyNumberFormat="1" applyFont="1" applyBorder="1"/>
    <xf numFmtId="164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17" fontId="5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vertical="center" wrapText="1"/>
    </xf>
    <xf numFmtId="15" fontId="1" fillId="0" borderId="4" xfId="0" applyNumberFormat="1" applyFont="1" applyBorder="1" applyAlignment="1">
      <alignment vertical="center" wrapText="1"/>
    </xf>
    <xf numFmtId="15" fontId="1" fillId="0" borderId="2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6" fontId="5" fillId="2" borderId="1" xfId="0" applyNumberFormat="1" applyFont="1" applyFill="1" applyBorder="1" applyAlignment="1">
      <alignment horizontal="center" vertical="center" wrapText="1"/>
    </xf>
    <xf numFmtId="15" fontId="1" fillId="0" borderId="1" xfId="0" quotePrefix="1" applyNumberFormat="1" applyFont="1" applyBorder="1" applyAlignment="1">
      <alignment vertical="center" wrapText="1"/>
    </xf>
  </cellXfs>
  <cellStyles count="1">
    <cellStyle name="Normal" xfId="0" builtinId="0"/>
  </cellStyles>
  <dxfs count="26">
    <dxf>
      <fill>
        <patternFill>
          <bgColor theme="0" tint="-0.14996795556505021"/>
        </patternFill>
      </fill>
    </dxf>
    <dxf>
      <numFmt numFmtId="164" formatCode="#,##0\ &quot;€&quot;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D0B65C-B5C6-446A-9E2E-3D3C1501E389}" name="Tableau2" displayName="Tableau2" ref="A1:T59" totalsRowShown="0" headerRowDxfId="25" dataDxfId="23" headerRowBorderDxfId="24" tableBorderDxfId="22" totalsRowBorderDxfId="21">
  <autoFilter ref="A1:T59" xr:uid="{F7D0B65C-B5C6-446A-9E2E-3D3C1501E389}"/>
  <tableColumns count="20">
    <tableColumn id="2" xr3:uid="{0E6D20DB-096F-4681-8000-0AFA59E9695C}" name="Commune" dataDxfId="20"/>
    <tableColumn id="1" xr3:uid="{429A1584-8902-4722-99CF-A5E948A7A2F2}" name="Libellé du dossier" dataDxfId="19"/>
    <tableColumn id="3" xr3:uid="{6E76016C-F196-43D7-B084-89D1B0BC7917}" name="Association Référant(s)" dataDxfId="18"/>
    <tableColumn id="4" xr3:uid="{C2608546-9D49-4729-A111-7776AADFFB1A}" name="Notre avocat " dataDxfId="17"/>
    <tableColumn id="5" xr3:uid="{1981FCBF-799D-4978-B2C0-30563C3EFE4E}" name="Date 1ère action en justice" dataDxfId="16"/>
    <tableColumn id="6" xr3:uid="{CD480CFE-F0C3-48B6-834A-4D2279DB14BA}" name="Tribunal" dataDxfId="15"/>
    <tableColumn id="7" xr3:uid="{C45D1930-67F7-4E64-BA3B-51DAF59F3E6E}" name="Type de la partie adverse" dataDxfId="14"/>
    <tableColumn id="8" xr3:uid="{BD125D1E-7996-43CC-91DF-B1BF617232EE}" name="Nom de la partie adverse" dataDxfId="13"/>
    <tableColumn id="9" xr3:uid="{10F3CE39-E332-4A26-BBDF-22D74E193F39}" name="Avocat Partie adverse" dataDxfId="12"/>
    <tableColumn id="10" xr3:uid="{2EBBADEE-826C-431D-929C-4D8B0E985080}" name="N° de dossier en justice " dataDxfId="11"/>
    <tableColumn id="11" xr3:uid="{127545E5-AF08-4F59-9073-54636FFED359}" name="Objet de l’action" dataDxfId="10"/>
    <tableColumn id="20" xr3:uid="{7876E2F1-1B33-47ED-A12C-F888CF8B6199}" name="Actions en justice" dataDxfId="9"/>
    <tableColumn id="12" xr3:uid="{0673579F-0D12-463D-B247-020905D75A21}" name="Dates et conclusion de la juridiction" dataDxfId="8"/>
    <tableColumn id="13" xr3:uid="{8B1E29AD-AAFC-4686-BC3C-88BB04F3C87C}" name="Suite apportée par le plaignant / requérant" dataDxfId="7"/>
    <tableColumn id="14" xr3:uid="{E62A8CDD-57F1-4DFE-9C70-CB7FA7A8CB47}" name="Date de clôture du dossier" dataDxfId="6"/>
    <tableColumn id="15" xr3:uid="{E37D8210-9C54-4F96-A82D-C91E80A45AB9}" name="Indemnités accordées.àverser _x000a_(+/-)" dataDxfId="5"/>
    <tableColumn id="16" xr3:uid="{44CC5DBA-D3DD-49C6-B7E4-05898EBDC3C5}" name="Reçues ou versées _x000a_(+/-)" dataDxfId="4"/>
    <tableColumn id="17" xr3:uid="{D3A7A5A7-31F4-4DF1-A446-39E1EE246A27}" name="Frais engagés et versés" dataDxfId="3"/>
    <tableColumn id="19" xr3:uid="{815B937F-B038-47AA-A35E-BF888D200CD3}" name="Frais engagés et versés2" dataDxfId="2"/>
    <tableColumn id="18" xr3:uid="{C28F2E7F-EA70-4F71-B4E8-B3CBDD351EF0}" name="Dossier Clo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D34E-AD9C-46E5-8F29-5AE5A111CEBA}">
  <sheetPr>
    <pageSetUpPr fitToPage="1"/>
  </sheetPr>
  <dimension ref="A1:R375"/>
  <sheetViews>
    <sheetView zoomScale="130" zoomScaleNormal="130" workbookViewId="0">
      <pane xSplit="2" ySplit="2" topLeftCell="C286" activePane="bottomRight" state="frozen"/>
      <selection pane="topRight" activeCell="C1" sqref="C1"/>
      <selection pane="bottomLeft" activeCell="A3" sqref="A3"/>
      <selection pane="bottomRight" activeCell="E286" sqref="E286"/>
    </sheetView>
  </sheetViews>
  <sheetFormatPr baseColWidth="10" defaultRowHeight="14.4" x14ac:dyDescent="0.3"/>
  <cols>
    <col min="1" max="1" width="11.5546875" style="26" customWidth="1"/>
    <col min="2" max="2" width="13.33203125" customWidth="1"/>
    <col min="3" max="4" width="14.6640625" customWidth="1"/>
    <col min="6" max="6" width="11.44140625" style="31" bestFit="1" customWidth="1"/>
    <col min="7" max="9" width="11.44140625" style="31" customWidth="1"/>
    <col min="10" max="10" width="13.33203125" bestFit="1" customWidth="1"/>
    <col min="11" max="11" width="84.6640625" bestFit="1" customWidth="1"/>
    <col min="12" max="12" width="18" bestFit="1" customWidth="1"/>
    <col min="13" max="13" width="19" bestFit="1" customWidth="1"/>
    <col min="14" max="14" width="12.88671875" customWidth="1"/>
    <col min="15" max="15" width="10.5546875" style="26" bestFit="1" customWidth="1"/>
  </cols>
  <sheetData>
    <row r="1" spans="1:18" ht="57" customHeight="1" x14ac:dyDescent="0.3">
      <c r="A1" s="247" t="s">
        <v>535</v>
      </c>
      <c r="B1" s="238" t="s">
        <v>0</v>
      </c>
      <c r="C1" s="249" t="s">
        <v>536</v>
      </c>
      <c r="D1" s="247" t="s">
        <v>538</v>
      </c>
      <c r="E1" s="247" t="s">
        <v>537</v>
      </c>
      <c r="F1" s="251" t="s">
        <v>1</v>
      </c>
      <c r="G1" s="247" t="s">
        <v>543</v>
      </c>
      <c r="H1" s="247" t="s">
        <v>544</v>
      </c>
      <c r="I1" s="247" t="s">
        <v>539</v>
      </c>
      <c r="J1" s="249" t="s">
        <v>545</v>
      </c>
      <c r="K1" s="238" t="s">
        <v>2</v>
      </c>
      <c r="L1" s="238" t="s">
        <v>3</v>
      </c>
      <c r="M1" s="238" t="s">
        <v>4</v>
      </c>
      <c r="N1" s="247" t="s">
        <v>546</v>
      </c>
      <c r="O1" s="247" t="s">
        <v>547</v>
      </c>
      <c r="P1" s="247" t="s">
        <v>548</v>
      </c>
      <c r="Q1" s="247" t="s">
        <v>549</v>
      </c>
      <c r="R1" s="247" t="s">
        <v>549</v>
      </c>
    </row>
    <row r="2" spans="1:18" ht="15" thickBot="1" x14ac:dyDescent="0.35">
      <c r="A2" s="248"/>
      <c r="B2" s="240"/>
      <c r="C2" s="250"/>
      <c r="D2" s="248"/>
      <c r="E2" s="248"/>
      <c r="F2" s="252"/>
      <c r="G2" s="248"/>
      <c r="H2" s="248"/>
      <c r="I2" s="248"/>
      <c r="J2" s="250"/>
      <c r="K2" s="240"/>
      <c r="L2" s="240"/>
      <c r="M2" s="240"/>
      <c r="N2" s="248"/>
      <c r="O2" s="248"/>
      <c r="P2" s="248"/>
      <c r="Q2" s="248"/>
      <c r="R2" s="248"/>
    </row>
    <row r="3" spans="1:18" ht="14.4" customHeight="1" x14ac:dyDescent="0.3">
      <c r="A3" s="217">
        <v>1</v>
      </c>
      <c r="B3" s="219" t="s">
        <v>5</v>
      </c>
      <c r="C3" s="219" t="s">
        <v>6</v>
      </c>
      <c r="D3" s="42"/>
      <c r="E3" s="217"/>
      <c r="F3" s="222" t="s">
        <v>7</v>
      </c>
      <c r="G3" s="217"/>
      <c r="H3" s="217"/>
      <c r="I3" s="217"/>
      <c r="J3" s="226"/>
      <c r="K3" s="3" t="s">
        <v>8</v>
      </c>
      <c r="L3" s="219"/>
      <c r="M3" s="3" t="s">
        <v>10</v>
      </c>
      <c r="N3" s="217"/>
      <c r="O3" s="217"/>
      <c r="P3" s="217"/>
      <c r="Q3" s="217"/>
      <c r="R3" s="217">
        <f>P3-Q3</f>
        <v>0</v>
      </c>
    </row>
    <row r="4" spans="1:18" ht="43.8" thickBot="1" x14ac:dyDescent="0.35">
      <c r="A4" s="225"/>
      <c r="B4" s="221"/>
      <c r="C4" s="221"/>
      <c r="D4" s="45"/>
      <c r="E4" s="225"/>
      <c r="F4" s="224"/>
      <c r="G4" s="225"/>
      <c r="H4" s="225"/>
      <c r="I4" s="225"/>
      <c r="J4" s="228"/>
      <c r="K4" s="4" t="s">
        <v>9</v>
      </c>
      <c r="L4" s="221"/>
      <c r="M4" s="4" t="s">
        <v>11</v>
      </c>
      <c r="N4" s="225"/>
      <c r="O4" s="225"/>
      <c r="P4" s="225"/>
      <c r="Q4" s="225"/>
      <c r="R4" s="225"/>
    </row>
    <row r="5" spans="1:18" x14ac:dyDescent="0.3">
      <c r="A5" s="217">
        <v>2</v>
      </c>
      <c r="B5" s="219" t="s">
        <v>12</v>
      </c>
      <c r="C5" s="3" t="s">
        <v>13</v>
      </c>
      <c r="D5" s="34"/>
      <c r="E5" s="217"/>
      <c r="F5" s="27" t="s">
        <v>17</v>
      </c>
      <c r="G5" s="217"/>
      <c r="H5" s="39"/>
      <c r="I5" s="54"/>
      <c r="J5" s="226"/>
      <c r="K5" s="3" t="s">
        <v>19</v>
      </c>
      <c r="L5" s="219" t="s">
        <v>21</v>
      </c>
      <c r="M5" s="219" t="s">
        <v>22</v>
      </c>
      <c r="N5" s="217"/>
      <c r="O5" s="217"/>
      <c r="P5" s="217"/>
      <c r="Q5" s="217"/>
      <c r="R5" s="217">
        <f t="shared" ref="R5" si="0">P5-Q5</f>
        <v>0</v>
      </c>
    </row>
    <row r="6" spans="1:18" ht="28.8" x14ac:dyDescent="0.3">
      <c r="A6" s="218"/>
      <c r="B6" s="220"/>
      <c r="C6" s="3" t="s">
        <v>14</v>
      </c>
      <c r="D6" s="34"/>
      <c r="E6" s="218"/>
      <c r="F6" s="27" t="s">
        <v>18</v>
      </c>
      <c r="G6" s="218"/>
      <c r="H6" s="39"/>
      <c r="I6" s="54"/>
      <c r="J6" s="227"/>
      <c r="K6" s="3" t="s">
        <v>20</v>
      </c>
      <c r="L6" s="220"/>
      <c r="M6" s="220"/>
      <c r="N6" s="218"/>
      <c r="O6" s="218"/>
      <c r="P6" s="218"/>
      <c r="Q6" s="218"/>
      <c r="R6" s="218"/>
    </row>
    <row r="7" spans="1:18" x14ac:dyDescent="0.3">
      <c r="A7" s="218"/>
      <c r="B7" s="220"/>
      <c r="C7" s="3" t="s">
        <v>15</v>
      </c>
      <c r="D7" s="34"/>
      <c r="E7" s="218"/>
      <c r="F7" s="28"/>
      <c r="G7" s="218"/>
      <c r="H7" s="39"/>
      <c r="I7" s="55"/>
      <c r="J7" s="227"/>
      <c r="K7" s="7"/>
      <c r="L7" s="220"/>
      <c r="M7" s="220"/>
      <c r="N7" s="218"/>
      <c r="O7" s="218"/>
      <c r="P7" s="218"/>
      <c r="Q7" s="218"/>
      <c r="R7" s="218"/>
    </row>
    <row r="8" spans="1:18" ht="15" thickBot="1" x14ac:dyDescent="0.35">
      <c r="A8" s="225"/>
      <c r="B8" s="221"/>
      <c r="C8" s="4" t="s">
        <v>16</v>
      </c>
      <c r="D8" s="35"/>
      <c r="E8" s="225"/>
      <c r="F8" s="29"/>
      <c r="G8" s="225"/>
      <c r="H8" s="40"/>
      <c r="I8" s="56"/>
      <c r="J8" s="228"/>
      <c r="K8" s="8"/>
      <c r="L8" s="221"/>
      <c r="M8" s="221"/>
      <c r="N8" s="225"/>
      <c r="O8" s="225"/>
      <c r="P8" s="225"/>
      <c r="Q8" s="225"/>
      <c r="R8" s="225"/>
    </row>
    <row r="9" spans="1:18" ht="43.2" x14ac:dyDescent="0.3">
      <c r="A9" s="217">
        <v>3</v>
      </c>
      <c r="B9" s="219" t="s">
        <v>23</v>
      </c>
      <c r="C9" s="3" t="s">
        <v>24</v>
      </c>
      <c r="D9" s="34"/>
      <c r="E9" s="217"/>
      <c r="F9" s="222" t="s">
        <v>27</v>
      </c>
      <c r="G9" s="54"/>
      <c r="H9" s="54"/>
      <c r="I9" s="54"/>
      <c r="J9" s="3" t="s">
        <v>35</v>
      </c>
      <c r="K9" s="3" t="s">
        <v>28</v>
      </c>
      <c r="L9" s="219"/>
      <c r="M9" s="3" t="s">
        <v>32</v>
      </c>
      <c r="N9" s="217"/>
      <c r="O9" s="217"/>
      <c r="P9" s="217"/>
      <c r="Q9" s="217"/>
      <c r="R9" s="217">
        <v>0</v>
      </c>
    </row>
    <row r="10" spans="1:18" ht="43.2" x14ac:dyDescent="0.3">
      <c r="A10" s="218"/>
      <c r="B10" s="220"/>
      <c r="C10" s="3" t="s">
        <v>25</v>
      </c>
      <c r="D10" s="34"/>
      <c r="E10" s="218"/>
      <c r="F10" s="223"/>
      <c r="G10" s="54"/>
      <c r="H10" s="54"/>
      <c r="I10" s="54"/>
      <c r="J10" s="3" t="s">
        <v>36</v>
      </c>
      <c r="K10" s="3" t="s">
        <v>29</v>
      </c>
      <c r="L10" s="220"/>
      <c r="M10" s="3" t="s">
        <v>33</v>
      </c>
      <c r="N10" s="218"/>
      <c r="O10" s="218"/>
      <c r="P10" s="218"/>
      <c r="Q10" s="218"/>
      <c r="R10" s="218"/>
    </row>
    <row r="11" spans="1:18" ht="72" x14ac:dyDescent="0.3">
      <c r="A11" s="218"/>
      <c r="B11" s="220"/>
      <c r="C11" s="3" t="s">
        <v>26</v>
      </c>
      <c r="D11" s="34"/>
      <c r="E11" s="218"/>
      <c r="F11" s="223"/>
      <c r="G11" s="54"/>
      <c r="H11" s="54"/>
      <c r="I11" s="54"/>
      <c r="J11" s="3" t="s">
        <v>37</v>
      </c>
      <c r="K11" s="3" t="s">
        <v>30</v>
      </c>
      <c r="L11" s="220"/>
      <c r="M11" s="3" t="s">
        <v>34</v>
      </c>
      <c r="N11" s="218"/>
      <c r="O11" s="218"/>
      <c r="P11" s="218"/>
      <c r="Q11" s="218"/>
      <c r="R11" s="218"/>
    </row>
    <row r="12" spans="1:18" x14ac:dyDescent="0.3">
      <c r="A12" s="218"/>
      <c r="B12" s="220"/>
      <c r="C12" s="7"/>
      <c r="D12" s="37"/>
      <c r="E12" s="218"/>
      <c r="F12" s="223"/>
      <c r="G12" s="54"/>
      <c r="H12" s="54"/>
      <c r="I12" s="54"/>
      <c r="J12" s="3" t="s">
        <v>38</v>
      </c>
      <c r="K12" s="3" t="s">
        <v>31</v>
      </c>
      <c r="L12" s="220"/>
      <c r="M12" s="7"/>
      <c r="N12" s="218"/>
      <c r="O12" s="218"/>
      <c r="P12" s="218"/>
      <c r="Q12" s="218"/>
      <c r="R12" s="218"/>
    </row>
    <row r="13" spans="1:18" ht="15" thickBot="1" x14ac:dyDescent="0.35">
      <c r="A13" s="225"/>
      <c r="B13" s="221"/>
      <c r="C13" s="8"/>
      <c r="D13" s="38"/>
      <c r="E13" s="225"/>
      <c r="F13" s="224"/>
      <c r="G13" s="57"/>
      <c r="H13" s="57"/>
      <c r="I13" s="57"/>
      <c r="J13" s="8"/>
      <c r="K13" s="8"/>
      <c r="L13" s="221"/>
      <c r="M13" s="8"/>
      <c r="N13" s="225"/>
      <c r="O13" s="225"/>
      <c r="P13" s="225"/>
      <c r="Q13" s="225"/>
      <c r="R13" s="225"/>
    </row>
    <row r="14" spans="1:18" ht="43.2" x14ac:dyDescent="0.3">
      <c r="A14" s="217">
        <v>4</v>
      </c>
      <c r="B14" s="219" t="s">
        <v>39</v>
      </c>
      <c r="C14" s="3" t="s">
        <v>40</v>
      </c>
      <c r="D14" s="34"/>
      <c r="E14" s="34"/>
      <c r="F14" s="27" t="s">
        <v>43</v>
      </c>
      <c r="G14" s="54"/>
      <c r="H14" s="54"/>
      <c r="I14" s="54"/>
      <c r="J14" s="219"/>
      <c r="K14" s="3" t="s">
        <v>45</v>
      </c>
      <c r="L14" s="219"/>
      <c r="M14" s="3" t="s">
        <v>47</v>
      </c>
      <c r="N14" s="217"/>
      <c r="O14" s="217"/>
      <c r="P14" s="217"/>
      <c r="Q14" s="217"/>
      <c r="R14" s="217">
        <v>0</v>
      </c>
    </row>
    <row r="15" spans="1:18" ht="57.6" x14ac:dyDescent="0.3">
      <c r="A15" s="218"/>
      <c r="B15" s="220"/>
      <c r="C15" s="3" t="s">
        <v>13</v>
      </c>
      <c r="D15" s="34"/>
      <c r="E15" s="34"/>
      <c r="F15" s="27" t="s">
        <v>44</v>
      </c>
      <c r="G15" s="54"/>
      <c r="H15" s="54"/>
      <c r="I15" s="54"/>
      <c r="J15" s="220"/>
      <c r="K15" s="3" t="s">
        <v>46</v>
      </c>
      <c r="L15" s="220"/>
      <c r="M15" s="3" t="s">
        <v>48</v>
      </c>
      <c r="N15" s="218"/>
      <c r="O15" s="218"/>
      <c r="P15" s="218"/>
      <c r="Q15" s="218"/>
      <c r="R15" s="218"/>
    </row>
    <row r="16" spans="1:18" ht="28.8" x14ac:dyDescent="0.3">
      <c r="A16" s="218"/>
      <c r="B16" s="220"/>
      <c r="C16" s="3" t="s">
        <v>16</v>
      </c>
      <c r="D16" s="34"/>
      <c r="E16" s="34"/>
      <c r="F16" s="28"/>
      <c r="G16" s="55"/>
      <c r="H16" s="55"/>
      <c r="I16" s="55"/>
      <c r="J16" s="220"/>
      <c r="K16" s="3"/>
      <c r="L16" s="220"/>
      <c r="M16" s="3" t="s">
        <v>49</v>
      </c>
      <c r="N16" s="218"/>
      <c r="O16" s="218"/>
      <c r="P16" s="218"/>
      <c r="Q16" s="218"/>
      <c r="R16" s="218"/>
    </row>
    <row r="17" spans="1:18" x14ac:dyDescent="0.3">
      <c r="A17" s="218"/>
      <c r="B17" s="220"/>
      <c r="C17" s="3" t="s">
        <v>41</v>
      </c>
      <c r="D17" s="34"/>
      <c r="E17" s="34"/>
      <c r="F17" s="28"/>
      <c r="G17" s="55"/>
      <c r="H17" s="55"/>
      <c r="I17" s="55"/>
      <c r="J17" s="220"/>
      <c r="K17" s="3"/>
      <c r="L17" s="220"/>
      <c r="M17" s="7"/>
      <c r="N17" s="218"/>
      <c r="O17" s="218"/>
      <c r="P17" s="218"/>
      <c r="Q17" s="218"/>
      <c r="R17" s="218"/>
    </row>
    <row r="18" spans="1:18" x14ac:dyDescent="0.3">
      <c r="A18" s="218"/>
      <c r="B18" s="220"/>
      <c r="C18" s="3" t="s">
        <v>42</v>
      </c>
      <c r="D18" s="34"/>
      <c r="E18" s="34"/>
      <c r="F18" s="28"/>
      <c r="G18" s="55"/>
      <c r="H18" s="55"/>
      <c r="I18" s="55"/>
      <c r="J18" s="220"/>
      <c r="K18" s="7"/>
      <c r="L18" s="220"/>
      <c r="M18" s="7"/>
      <c r="N18" s="218"/>
      <c r="O18" s="218"/>
      <c r="P18" s="218"/>
      <c r="Q18" s="218"/>
      <c r="R18" s="218"/>
    </row>
    <row r="19" spans="1:18" ht="15" thickBot="1" x14ac:dyDescent="0.35">
      <c r="A19" s="225"/>
      <c r="B19" s="221"/>
      <c r="C19" s="4"/>
      <c r="D19" s="35"/>
      <c r="E19" s="35"/>
      <c r="F19" s="29"/>
      <c r="G19" s="56"/>
      <c r="H19" s="56"/>
      <c r="I19" s="56"/>
      <c r="J19" s="221"/>
      <c r="K19" s="8"/>
      <c r="L19" s="221"/>
      <c r="M19" s="8"/>
      <c r="N19" s="225"/>
      <c r="O19" s="225"/>
      <c r="P19" s="225"/>
      <c r="Q19" s="225"/>
      <c r="R19" s="225"/>
    </row>
    <row r="20" spans="1:18" ht="28.8" x14ac:dyDescent="0.3">
      <c r="A20" s="217">
        <v>5</v>
      </c>
      <c r="B20" s="219" t="s">
        <v>39</v>
      </c>
      <c r="C20" s="3" t="s">
        <v>40</v>
      </c>
      <c r="D20" s="34"/>
      <c r="E20" s="34"/>
      <c r="F20" s="222"/>
      <c r="G20" s="54"/>
      <c r="H20" s="54"/>
      <c r="I20" s="54"/>
      <c r="J20" s="219" t="s">
        <v>61</v>
      </c>
      <c r="K20" s="3" t="s">
        <v>50</v>
      </c>
      <c r="L20" s="219"/>
      <c r="M20" s="3" t="s">
        <v>55</v>
      </c>
      <c r="N20" s="217"/>
      <c r="O20" s="39"/>
      <c r="P20" s="217"/>
      <c r="Q20" s="217"/>
      <c r="R20" s="217">
        <v>0</v>
      </c>
    </row>
    <row r="21" spans="1:18" ht="43.2" x14ac:dyDescent="0.3">
      <c r="A21" s="218"/>
      <c r="B21" s="220"/>
      <c r="C21" s="3" t="s">
        <v>13</v>
      </c>
      <c r="D21" s="34"/>
      <c r="E21" s="34"/>
      <c r="F21" s="223"/>
      <c r="G21" s="54"/>
      <c r="H21" s="54"/>
      <c r="I21" s="54"/>
      <c r="J21" s="220"/>
      <c r="K21" s="3" t="s">
        <v>51</v>
      </c>
      <c r="L21" s="220"/>
      <c r="M21" s="3" t="s">
        <v>56</v>
      </c>
      <c r="N21" s="218"/>
      <c r="O21" s="39"/>
      <c r="P21" s="218"/>
      <c r="Q21" s="218"/>
      <c r="R21" s="218"/>
    </row>
    <row r="22" spans="1:18" ht="57.6" x14ac:dyDescent="0.3">
      <c r="A22" s="218"/>
      <c r="B22" s="220"/>
      <c r="C22" s="3" t="s">
        <v>16</v>
      </c>
      <c r="D22" s="34"/>
      <c r="E22" s="34"/>
      <c r="F22" s="223"/>
      <c r="G22" s="54"/>
      <c r="H22" s="54"/>
      <c r="I22" s="54"/>
      <c r="J22" s="220"/>
      <c r="K22" s="3" t="s">
        <v>52</v>
      </c>
      <c r="L22" s="220"/>
      <c r="M22" s="3" t="s">
        <v>57</v>
      </c>
      <c r="N22" s="218"/>
      <c r="O22" s="39"/>
      <c r="P22" s="218"/>
      <c r="Q22" s="218"/>
      <c r="R22" s="218"/>
    </row>
    <row r="23" spans="1:18" ht="28.8" x14ac:dyDescent="0.3">
      <c r="A23" s="218"/>
      <c r="B23" s="220"/>
      <c r="C23" s="3" t="s">
        <v>42</v>
      </c>
      <c r="D23" s="34"/>
      <c r="E23" s="34"/>
      <c r="F23" s="223"/>
      <c r="G23" s="54"/>
      <c r="H23" s="54"/>
      <c r="I23" s="54"/>
      <c r="J23" s="220"/>
      <c r="K23" s="3" t="s">
        <v>53</v>
      </c>
      <c r="L23" s="220"/>
      <c r="M23" s="3" t="s">
        <v>58</v>
      </c>
      <c r="N23" s="218"/>
      <c r="O23" s="39"/>
      <c r="P23" s="218"/>
      <c r="Q23" s="218"/>
      <c r="R23" s="218"/>
    </row>
    <row r="24" spans="1:18" x14ac:dyDescent="0.3">
      <c r="A24" s="218"/>
      <c r="B24" s="220"/>
      <c r="C24" s="3"/>
      <c r="D24" s="34"/>
      <c r="E24" s="34"/>
      <c r="F24" s="223"/>
      <c r="G24" s="54"/>
      <c r="H24" s="54"/>
      <c r="I24" s="54"/>
      <c r="J24" s="220"/>
      <c r="K24" s="3"/>
      <c r="L24" s="220"/>
      <c r="M24" s="3" t="s">
        <v>59</v>
      </c>
      <c r="N24" s="218"/>
      <c r="O24" s="39"/>
      <c r="P24" s="218"/>
      <c r="Q24" s="218"/>
      <c r="R24" s="218"/>
    </row>
    <row r="25" spans="1:18" ht="28.8" x14ac:dyDescent="0.3">
      <c r="A25" s="218"/>
      <c r="B25" s="220"/>
      <c r="C25" s="7"/>
      <c r="D25" s="37"/>
      <c r="E25" s="37"/>
      <c r="F25" s="223"/>
      <c r="G25" s="54"/>
      <c r="H25" s="54"/>
      <c r="I25" s="54"/>
      <c r="J25" s="220"/>
      <c r="K25" s="3"/>
      <c r="L25" s="220"/>
      <c r="M25" s="3" t="s">
        <v>60</v>
      </c>
      <c r="N25" s="218"/>
      <c r="O25" s="39"/>
      <c r="P25" s="218"/>
      <c r="Q25" s="218"/>
      <c r="R25" s="218"/>
    </row>
    <row r="26" spans="1:18" x14ac:dyDescent="0.3">
      <c r="A26" s="218"/>
      <c r="B26" s="220"/>
      <c r="C26" s="7"/>
      <c r="D26" s="37"/>
      <c r="E26" s="37"/>
      <c r="F26" s="223"/>
      <c r="G26" s="54"/>
      <c r="H26" s="54"/>
      <c r="I26" s="54"/>
      <c r="J26" s="220"/>
      <c r="K26" s="3"/>
      <c r="L26" s="220"/>
      <c r="M26" s="3"/>
      <c r="N26" s="218"/>
      <c r="O26" s="39"/>
      <c r="P26" s="218"/>
      <c r="Q26" s="218"/>
      <c r="R26" s="218"/>
    </row>
    <row r="27" spans="1:18" x14ac:dyDescent="0.3">
      <c r="A27" s="218"/>
      <c r="B27" s="220"/>
      <c r="C27" s="7"/>
      <c r="D27" s="37"/>
      <c r="E27" s="37"/>
      <c r="F27" s="223"/>
      <c r="G27" s="54"/>
      <c r="H27" s="54"/>
      <c r="I27" s="54"/>
      <c r="J27" s="220"/>
      <c r="K27" s="3"/>
      <c r="L27" s="220"/>
      <c r="M27" s="3"/>
      <c r="N27" s="218"/>
      <c r="O27" s="39"/>
      <c r="P27" s="218"/>
      <c r="Q27" s="218"/>
      <c r="R27" s="218"/>
    </row>
    <row r="28" spans="1:18" x14ac:dyDescent="0.3">
      <c r="A28" s="218"/>
      <c r="B28" s="220"/>
      <c r="C28" s="7"/>
      <c r="D28" s="37"/>
      <c r="E28" s="37"/>
      <c r="F28" s="223"/>
      <c r="G28" s="54"/>
      <c r="H28" s="54"/>
      <c r="I28" s="54"/>
      <c r="J28" s="220"/>
      <c r="K28" s="3"/>
      <c r="L28" s="220"/>
      <c r="M28" s="3"/>
      <c r="N28" s="218"/>
      <c r="O28" s="39"/>
      <c r="P28" s="218"/>
      <c r="Q28" s="218"/>
      <c r="R28" s="218"/>
    </row>
    <row r="29" spans="1:18" x14ac:dyDescent="0.3">
      <c r="A29" s="218"/>
      <c r="B29" s="220"/>
      <c r="C29" s="7"/>
      <c r="D29" s="37"/>
      <c r="E29" s="37"/>
      <c r="F29" s="223"/>
      <c r="G29" s="54"/>
      <c r="H29" s="54"/>
      <c r="I29" s="54"/>
      <c r="J29" s="220"/>
      <c r="K29" s="3"/>
      <c r="L29" s="220"/>
      <c r="M29" s="3"/>
      <c r="N29" s="218"/>
      <c r="O29" s="39"/>
      <c r="P29" s="218"/>
      <c r="Q29" s="218"/>
      <c r="R29" s="218"/>
    </row>
    <row r="30" spans="1:18" x14ac:dyDescent="0.3">
      <c r="A30" s="218"/>
      <c r="B30" s="220"/>
      <c r="C30" s="7"/>
      <c r="D30" s="37"/>
      <c r="E30" s="37"/>
      <c r="F30" s="223"/>
      <c r="G30" s="54"/>
      <c r="H30" s="54"/>
      <c r="I30" s="54"/>
      <c r="J30" s="220"/>
      <c r="K30" s="3"/>
      <c r="L30" s="220"/>
      <c r="M30" s="3"/>
      <c r="N30" s="218"/>
      <c r="O30" s="39"/>
      <c r="P30" s="218"/>
      <c r="Q30" s="218"/>
      <c r="R30" s="218"/>
    </row>
    <row r="31" spans="1:18" x14ac:dyDescent="0.3">
      <c r="A31" s="218"/>
      <c r="B31" s="220"/>
      <c r="C31" s="7"/>
      <c r="D31" s="37"/>
      <c r="E31" s="37"/>
      <c r="F31" s="223"/>
      <c r="G31" s="54"/>
      <c r="H31" s="54"/>
      <c r="I31" s="54"/>
      <c r="J31" s="220"/>
      <c r="K31" s="3" t="s">
        <v>54</v>
      </c>
      <c r="L31" s="220"/>
      <c r="M31" s="7"/>
      <c r="N31" s="218"/>
      <c r="O31" s="39"/>
      <c r="P31" s="218"/>
      <c r="Q31" s="218"/>
      <c r="R31" s="218"/>
    </row>
    <row r="32" spans="1:18" x14ac:dyDescent="0.3">
      <c r="A32" s="218"/>
      <c r="B32" s="220"/>
      <c r="C32" s="7"/>
      <c r="D32" s="37"/>
      <c r="E32" s="37"/>
      <c r="F32" s="223"/>
      <c r="G32" s="54"/>
      <c r="H32" s="54"/>
      <c r="I32" s="54"/>
      <c r="J32" s="220"/>
      <c r="K32" s="7"/>
      <c r="L32" s="220"/>
      <c r="M32" s="7"/>
      <c r="N32" s="218"/>
      <c r="O32" s="39"/>
      <c r="P32" s="218"/>
      <c r="Q32" s="218"/>
      <c r="R32" s="218"/>
    </row>
    <row r="33" spans="1:18" x14ac:dyDescent="0.3">
      <c r="A33" s="218"/>
      <c r="B33" s="220"/>
      <c r="C33" s="7"/>
      <c r="D33" s="37"/>
      <c r="E33" s="37"/>
      <c r="F33" s="223"/>
      <c r="G33" s="54"/>
      <c r="H33" s="54"/>
      <c r="I33" s="54"/>
      <c r="J33" s="220"/>
      <c r="K33" s="7"/>
      <c r="L33" s="220"/>
      <c r="M33" s="7"/>
      <c r="N33" s="218"/>
      <c r="O33" s="39"/>
      <c r="P33" s="218"/>
      <c r="Q33" s="218"/>
      <c r="R33" s="218"/>
    </row>
    <row r="34" spans="1:18" x14ac:dyDescent="0.3">
      <c r="A34" s="218"/>
      <c r="B34" s="220"/>
      <c r="C34" s="7"/>
      <c r="D34" s="37"/>
      <c r="E34" s="37"/>
      <c r="F34" s="223"/>
      <c r="G34" s="54"/>
      <c r="H34" s="54"/>
      <c r="I34" s="54"/>
      <c r="J34" s="220"/>
      <c r="K34" s="7"/>
      <c r="L34" s="220"/>
      <c r="M34" s="7"/>
      <c r="N34" s="218"/>
      <c r="O34" s="39"/>
      <c r="P34" s="218"/>
      <c r="Q34" s="218"/>
      <c r="R34" s="218"/>
    </row>
    <row r="35" spans="1:18" x14ac:dyDescent="0.3">
      <c r="A35" s="218"/>
      <c r="B35" s="220"/>
      <c r="C35" s="7"/>
      <c r="D35" s="37"/>
      <c r="E35" s="37"/>
      <c r="F35" s="223"/>
      <c r="G35" s="54"/>
      <c r="H35" s="54"/>
      <c r="I35" s="54"/>
      <c r="J35" s="220"/>
      <c r="K35" s="7"/>
      <c r="L35" s="220"/>
      <c r="M35" s="7"/>
      <c r="N35" s="218"/>
      <c r="O35" s="39"/>
      <c r="P35" s="218"/>
      <c r="Q35" s="218"/>
      <c r="R35" s="218"/>
    </row>
    <row r="36" spans="1:18" x14ac:dyDescent="0.3">
      <c r="A36" s="218"/>
      <c r="B36" s="220"/>
      <c r="C36" s="7"/>
      <c r="D36" s="37"/>
      <c r="E36" s="37"/>
      <c r="F36" s="223"/>
      <c r="G36" s="54"/>
      <c r="H36" s="54"/>
      <c r="I36" s="54"/>
      <c r="J36" s="220"/>
      <c r="K36" s="7"/>
      <c r="L36" s="220"/>
      <c r="M36" s="7"/>
      <c r="N36" s="218"/>
      <c r="O36" s="39"/>
      <c r="P36" s="218"/>
      <c r="Q36" s="218"/>
      <c r="R36" s="218"/>
    </row>
    <row r="37" spans="1:18" x14ac:dyDescent="0.3">
      <c r="A37" s="218"/>
      <c r="B37" s="220"/>
      <c r="C37" s="7"/>
      <c r="D37" s="37"/>
      <c r="E37" s="37"/>
      <c r="F37" s="223"/>
      <c r="G37" s="54"/>
      <c r="H37" s="54"/>
      <c r="I37" s="54"/>
      <c r="J37" s="220"/>
      <c r="K37" s="7"/>
      <c r="L37" s="220"/>
      <c r="M37" s="7"/>
      <c r="N37" s="218"/>
      <c r="O37" s="39"/>
      <c r="P37" s="218"/>
      <c r="Q37" s="218"/>
      <c r="R37" s="218"/>
    </row>
    <row r="38" spans="1:18" ht="15" thickBot="1" x14ac:dyDescent="0.35">
      <c r="A38" s="225"/>
      <c r="B38" s="221"/>
      <c r="C38" s="8"/>
      <c r="D38" s="38"/>
      <c r="E38" s="38"/>
      <c r="F38" s="224"/>
      <c r="G38" s="57"/>
      <c r="H38" s="57"/>
      <c r="I38" s="57"/>
      <c r="J38" s="221"/>
      <c r="K38" s="8"/>
      <c r="L38" s="221"/>
      <c r="M38" s="8"/>
      <c r="N38" s="225"/>
      <c r="O38" s="40"/>
      <c r="P38" s="225"/>
      <c r="Q38" s="225"/>
      <c r="R38" s="225"/>
    </row>
    <row r="39" spans="1:18" ht="28.8" x14ac:dyDescent="0.3">
      <c r="A39" s="217">
        <f>A20+1</f>
        <v>6</v>
      </c>
      <c r="B39" s="219" t="s">
        <v>39</v>
      </c>
      <c r="C39" s="3" t="s">
        <v>62</v>
      </c>
      <c r="D39" s="34"/>
      <c r="E39" s="34"/>
      <c r="F39" s="27" t="s">
        <v>27</v>
      </c>
      <c r="G39" s="54"/>
      <c r="H39" s="54"/>
      <c r="I39" s="54"/>
      <c r="J39" s="3" t="s">
        <v>69</v>
      </c>
      <c r="K39" s="219" t="s">
        <v>65</v>
      </c>
      <c r="L39" s="219"/>
      <c r="M39" s="3" t="s">
        <v>66</v>
      </c>
      <c r="N39" s="42"/>
      <c r="O39" s="39"/>
      <c r="P39" s="39"/>
      <c r="Q39" s="39"/>
      <c r="R39" s="39"/>
    </row>
    <row r="40" spans="1:18" ht="28.8" x14ac:dyDescent="0.3">
      <c r="A40" s="218"/>
      <c r="B40" s="220"/>
      <c r="C40" s="3" t="s">
        <v>63</v>
      </c>
      <c r="D40" s="34"/>
      <c r="E40" s="34"/>
      <c r="F40" s="27" t="s">
        <v>64</v>
      </c>
      <c r="G40" s="54"/>
      <c r="H40" s="54"/>
      <c r="I40" s="54"/>
      <c r="J40" s="3" t="s">
        <v>70</v>
      </c>
      <c r="K40" s="220"/>
      <c r="L40" s="220"/>
      <c r="M40" s="3"/>
      <c r="N40" s="43"/>
      <c r="O40" s="39"/>
      <c r="P40" s="39"/>
      <c r="Q40" s="39"/>
      <c r="R40" s="39"/>
    </row>
    <row r="41" spans="1:18" ht="57.6" x14ac:dyDescent="0.3">
      <c r="A41" s="218"/>
      <c r="B41" s="220"/>
      <c r="C41" s="3"/>
      <c r="D41" s="34"/>
      <c r="E41" s="34"/>
      <c r="F41" s="27" t="s">
        <v>7</v>
      </c>
      <c r="G41" s="54"/>
      <c r="H41" s="54"/>
      <c r="I41" s="54"/>
      <c r="J41" s="3" t="s">
        <v>71</v>
      </c>
      <c r="K41" s="220"/>
      <c r="L41" s="220"/>
      <c r="M41" s="3"/>
      <c r="N41" s="43"/>
      <c r="O41" s="39"/>
      <c r="P41" s="39"/>
      <c r="Q41" s="39"/>
      <c r="R41" s="39"/>
    </row>
    <row r="42" spans="1:18" x14ac:dyDescent="0.3">
      <c r="A42" s="218"/>
      <c r="B42" s="220"/>
      <c r="C42" s="7"/>
      <c r="D42" s="37"/>
      <c r="E42" s="37"/>
      <c r="F42" s="28"/>
      <c r="G42" s="55"/>
      <c r="H42" s="55"/>
      <c r="I42" s="55"/>
      <c r="J42" s="7"/>
      <c r="K42" s="220"/>
      <c r="L42" s="220"/>
      <c r="M42" s="3"/>
      <c r="N42" s="43"/>
      <c r="O42" s="39"/>
      <c r="P42" s="39"/>
      <c r="Q42" s="39"/>
      <c r="R42" s="39"/>
    </row>
    <row r="43" spans="1:18" x14ac:dyDescent="0.3">
      <c r="A43" s="218"/>
      <c r="B43" s="220"/>
      <c r="C43" s="7"/>
      <c r="D43" s="37"/>
      <c r="E43" s="37"/>
      <c r="F43" s="28"/>
      <c r="G43" s="55"/>
      <c r="H43" s="55"/>
      <c r="I43" s="55"/>
      <c r="J43" s="7"/>
      <c r="K43" s="220"/>
      <c r="L43" s="220"/>
      <c r="M43" s="9" t="s">
        <v>67</v>
      </c>
      <c r="N43" s="43"/>
      <c r="O43" s="39"/>
      <c r="P43" s="39"/>
      <c r="Q43" s="39"/>
      <c r="R43" s="39"/>
    </row>
    <row r="44" spans="1:18" ht="28.8" x14ac:dyDescent="0.3">
      <c r="A44" s="218"/>
      <c r="B44" s="220"/>
      <c r="C44" s="7"/>
      <c r="D44" s="37"/>
      <c r="E44" s="37"/>
      <c r="F44" s="28"/>
      <c r="G44" s="55"/>
      <c r="H44" s="55"/>
      <c r="I44" s="55"/>
      <c r="J44" s="7"/>
      <c r="K44" s="220"/>
      <c r="L44" s="220"/>
      <c r="M44" s="9" t="s">
        <v>68</v>
      </c>
      <c r="N44" s="43"/>
      <c r="O44" s="44"/>
      <c r="P44" s="44"/>
      <c r="Q44" s="44"/>
      <c r="R44" s="44"/>
    </row>
    <row r="45" spans="1:18" ht="15" thickBot="1" x14ac:dyDescent="0.35">
      <c r="A45" s="225"/>
      <c r="B45" s="221"/>
      <c r="C45" s="8"/>
      <c r="D45" s="38"/>
      <c r="E45" s="38"/>
      <c r="F45" s="29"/>
      <c r="G45" s="56"/>
      <c r="H45" s="56"/>
      <c r="I45" s="56"/>
      <c r="J45" s="8"/>
      <c r="K45" s="221"/>
      <c r="L45" s="221"/>
      <c r="M45" s="4"/>
      <c r="N45" s="45"/>
      <c r="O45" s="41"/>
      <c r="P45" s="41"/>
      <c r="Q45" s="41"/>
      <c r="R45" s="41"/>
    </row>
    <row r="46" spans="1:18" x14ac:dyDescent="0.3">
      <c r="A46" s="217">
        <v>7</v>
      </c>
      <c r="B46" s="219" t="s">
        <v>72</v>
      </c>
      <c r="C46" s="3" t="s">
        <v>73</v>
      </c>
      <c r="D46" s="34"/>
      <c r="E46" s="34"/>
      <c r="F46" s="222" t="s">
        <v>43</v>
      </c>
      <c r="G46" s="54"/>
      <c r="H46" s="54"/>
      <c r="I46" s="54"/>
      <c r="J46" s="219" t="s">
        <v>81</v>
      </c>
      <c r="K46" s="3" t="s">
        <v>74</v>
      </c>
      <c r="L46" s="219"/>
      <c r="M46" s="3" t="s">
        <v>77</v>
      </c>
      <c r="N46" s="34"/>
      <c r="O46" s="39"/>
      <c r="P46" s="39"/>
      <c r="Q46" s="39"/>
      <c r="R46" s="39"/>
    </row>
    <row r="47" spans="1:18" ht="28.8" x14ac:dyDescent="0.3">
      <c r="A47" s="218"/>
      <c r="B47" s="220"/>
      <c r="C47" s="3" t="s">
        <v>14</v>
      </c>
      <c r="D47" s="34"/>
      <c r="E47" s="34"/>
      <c r="F47" s="223"/>
      <c r="G47" s="54"/>
      <c r="H47" s="54"/>
      <c r="I47" s="54"/>
      <c r="J47" s="220"/>
      <c r="K47" s="10">
        <v>44172</v>
      </c>
      <c r="L47" s="220"/>
      <c r="M47" s="9" t="s">
        <v>78</v>
      </c>
      <c r="N47" s="46"/>
      <c r="O47" s="39"/>
      <c r="P47" s="39"/>
      <c r="Q47" s="39"/>
      <c r="R47" s="39"/>
    </row>
    <row r="48" spans="1:18" ht="28.8" x14ac:dyDescent="0.3">
      <c r="A48" s="218"/>
      <c r="B48" s="220"/>
      <c r="C48" s="3" t="s">
        <v>15</v>
      </c>
      <c r="D48" s="34"/>
      <c r="E48" s="34"/>
      <c r="F48" s="223"/>
      <c r="G48" s="54"/>
      <c r="H48" s="54"/>
      <c r="I48" s="54"/>
      <c r="J48" s="220"/>
      <c r="K48" s="3" t="s">
        <v>75</v>
      </c>
      <c r="L48" s="220"/>
      <c r="M48" s="9" t="s">
        <v>79</v>
      </c>
      <c r="N48" s="34"/>
      <c r="O48" s="39"/>
      <c r="P48" s="39"/>
      <c r="Q48" s="39"/>
      <c r="R48" s="39"/>
    </row>
    <row r="49" spans="1:18" ht="43.8" thickBot="1" x14ac:dyDescent="0.35">
      <c r="A49" s="225"/>
      <c r="B49" s="221"/>
      <c r="C49" s="4" t="s">
        <v>16</v>
      </c>
      <c r="D49" s="35"/>
      <c r="E49" s="35"/>
      <c r="F49" s="224"/>
      <c r="G49" s="57"/>
      <c r="H49" s="57"/>
      <c r="I49" s="57"/>
      <c r="J49" s="221"/>
      <c r="K49" s="4" t="s">
        <v>76</v>
      </c>
      <c r="L49" s="221"/>
      <c r="M49" s="11" t="s">
        <v>80</v>
      </c>
      <c r="N49" s="35"/>
      <c r="O49" s="41"/>
      <c r="P49" s="41"/>
      <c r="Q49" s="41"/>
      <c r="R49" s="41"/>
    </row>
    <row r="50" spans="1:18" ht="28.8" x14ac:dyDescent="0.3">
      <c r="A50" s="217">
        <v>8</v>
      </c>
      <c r="B50" s="219" t="s">
        <v>72</v>
      </c>
      <c r="C50" s="3" t="s">
        <v>82</v>
      </c>
      <c r="D50" s="34"/>
      <c r="E50" s="34"/>
      <c r="F50" s="222" t="s">
        <v>27</v>
      </c>
      <c r="G50" s="54"/>
      <c r="H50" s="54"/>
      <c r="I50" s="54"/>
      <c r="J50" s="219" t="s">
        <v>95</v>
      </c>
      <c r="K50" s="3" t="s">
        <v>85</v>
      </c>
      <c r="L50" s="219"/>
      <c r="M50" s="3" t="s">
        <v>88</v>
      </c>
      <c r="N50" s="34"/>
      <c r="O50" s="39"/>
      <c r="P50" s="39"/>
      <c r="Q50" s="39"/>
      <c r="R50" s="39"/>
    </row>
    <row r="51" spans="1:18" ht="43.2" x14ac:dyDescent="0.3">
      <c r="A51" s="218"/>
      <c r="B51" s="220"/>
      <c r="C51" s="3" t="s">
        <v>25</v>
      </c>
      <c r="D51" s="34"/>
      <c r="E51" s="34"/>
      <c r="F51" s="223"/>
      <c r="G51" s="54"/>
      <c r="H51" s="54"/>
      <c r="I51" s="54"/>
      <c r="J51" s="220"/>
      <c r="K51" s="3" t="s">
        <v>86</v>
      </c>
      <c r="L51" s="220"/>
      <c r="M51" s="3" t="s">
        <v>89</v>
      </c>
      <c r="N51" s="34"/>
      <c r="O51" s="39"/>
      <c r="P51" s="39"/>
      <c r="Q51" s="39"/>
      <c r="R51" s="39"/>
    </row>
    <row r="52" spans="1:18" ht="72" x14ac:dyDescent="0.3">
      <c r="A52" s="218"/>
      <c r="B52" s="220"/>
      <c r="C52" s="3" t="s">
        <v>83</v>
      </c>
      <c r="D52" s="34"/>
      <c r="E52" s="34"/>
      <c r="F52" s="223"/>
      <c r="G52" s="54"/>
      <c r="H52" s="54"/>
      <c r="I52" s="54"/>
      <c r="J52" s="220"/>
      <c r="K52" s="3" t="s">
        <v>87</v>
      </c>
      <c r="L52" s="220"/>
      <c r="M52" s="3" t="s">
        <v>90</v>
      </c>
      <c r="N52" s="34"/>
      <c r="O52" s="39"/>
      <c r="P52" s="39"/>
      <c r="Q52" s="39"/>
      <c r="R52" s="39"/>
    </row>
    <row r="53" spans="1:18" ht="28.8" x14ac:dyDescent="0.3">
      <c r="A53" s="218"/>
      <c r="B53" s="220"/>
      <c r="C53" s="3" t="s">
        <v>84</v>
      </c>
      <c r="D53" s="34"/>
      <c r="E53" s="34"/>
      <c r="F53" s="223"/>
      <c r="G53" s="54"/>
      <c r="H53" s="54"/>
      <c r="I53" s="54"/>
      <c r="J53" s="220"/>
      <c r="K53" s="3"/>
      <c r="L53" s="220"/>
      <c r="M53" s="3" t="s">
        <v>91</v>
      </c>
      <c r="N53" s="34"/>
      <c r="O53" s="39"/>
      <c r="P53" s="39"/>
      <c r="Q53" s="39"/>
      <c r="R53" s="39"/>
    </row>
    <row r="54" spans="1:18" x14ac:dyDescent="0.3">
      <c r="A54" s="218"/>
      <c r="B54" s="220"/>
      <c r="C54" s="7"/>
      <c r="D54" s="37"/>
      <c r="E54" s="37"/>
      <c r="F54" s="223"/>
      <c r="G54" s="54"/>
      <c r="H54" s="54"/>
      <c r="I54" s="54"/>
      <c r="J54" s="220"/>
      <c r="K54" s="7"/>
      <c r="L54" s="220"/>
      <c r="M54" s="3" t="s">
        <v>92</v>
      </c>
      <c r="N54" s="37"/>
      <c r="O54" s="39"/>
      <c r="P54" s="39"/>
      <c r="Q54" s="39"/>
      <c r="R54" s="39"/>
    </row>
    <row r="55" spans="1:18" ht="28.8" x14ac:dyDescent="0.3">
      <c r="A55" s="218"/>
      <c r="B55" s="220"/>
      <c r="C55" s="7"/>
      <c r="D55" s="37"/>
      <c r="E55" s="37"/>
      <c r="F55" s="223"/>
      <c r="G55" s="54"/>
      <c r="H55" s="54"/>
      <c r="I55" s="54"/>
      <c r="J55" s="220"/>
      <c r="K55" s="7"/>
      <c r="L55" s="220"/>
      <c r="M55" s="3" t="s">
        <v>93</v>
      </c>
      <c r="N55" s="37"/>
      <c r="O55" s="47"/>
      <c r="P55" s="47"/>
      <c r="Q55" s="47"/>
      <c r="R55" s="47"/>
    </row>
    <row r="56" spans="1:18" x14ac:dyDescent="0.3">
      <c r="A56" s="218"/>
      <c r="B56" s="220"/>
      <c r="C56" s="7"/>
      <c r="D56" s="37"/>
      <c r="E56" s="37"/>
      <c r="F56" s="223"/>
      <c r="G56" s="54"/>
      <c r="H56" s="54"/>
      <c r="I56" s="54"/>
      <c r="J56" s="220"/>
      <c r="K56" s="7"/>
      <c r="L56" s="220"/>
      <c r="M56" s="10">
        <v>45604</v>
      </c>
      <c r="N56" s="37"/>
      <c r="O56" s="47"/>
      <c r="P56" s="47"/>
      <c r="Q56" s="47"/>
      <c r="R56" s="47"/>
    </row>
    <row r="57" spans="1:18" ht="15" thickBot="1" x14ac:dyDescent="0.35">
      <c r="A57" s="225"/>
      <c r="B57" s="221"/>
      <c r="C57" s="8"/>
      <c r="D57" s="38"/>
      <c r="E57" s="38"/>
      <c r="F57" s="224"/>
      <c r="G57" s="57"/>
      <c r="H57" s="57"/>
      <c r="I57" s="57"/>
      <c r="J57" s="221"/>
      <c r="K57" s="8"/>
      <c r="L57" s="221"/>
      <c r="M57" s="4" t="s">
        <v>94</v>
      </c>
      <c r="N57" s="38"/>
      <c r="O57" s="41"/>
      <c r="P57" s="41"/>
      <c r="Q57" s="41"/>
      <c r="R57" s="41"/>
    </row>
    <row r="58" spans="1:18" ht="43.2" x14ac:dyDescent="0.3">
      <c r="A58" s="217">
        <v>9</v>
      </c>
      <c r="B58" s="219" t="s">
        <v>96</v>
      </c>
      <c r="C58" s="3" t="s">
        <v>14</v>
      </c>
      <c r="D58" s="34"/>
      <c r="E58" s="34"/>
      <c r="F58" s="27" t="s">
        <v>97</v>
      </c>
      <c r="G58" s="54"/>
      <c r="H58" s="54"/>
      <c r="I58" s="54"/>
      <c r="J58" s="235" t="s">
        <v>101</v>
      </c>
      <c r="K58" s="3" t="s">
        <v>99</v>
      </c>
      <c r="L58" s="244">
        <v>44734</v>
      </c>
      <c r="M58" s="219"/>
      <c r="N58" s="34"/>
      <c r="O58" s="39"/>
      <c r="P58" s="39"/>
      <c r="Q58" s="39"/>
      <c r="R58" s="39"/>
    </row>
    <row r="59" spans="1:18" x14ac:dyDescent="0.3">
      <c r="A59" s="218"/>
      <c r="B59" s="220"/>
      <c r="C59" s="3" t="s">
        <v>26</v>
      </c>
      <c r="D59" s="34"/>
      <c r="E59" s="34"/>
      <c r="F59" s="27" t="s">
        <v>98</v>
      </c>
      <c r="G59" s="54"/>
      <c r="H59" s="54"/>
      <c r="I59" s="54"/>
      <c r="J59" s="236"/>
      <c r="K59" s="3" t="s">
        <v>100</v>
      </c>
      <c r="L59" s="245"/>
      <c r="M59" s="220"/>
      <c r="N59" s="34"/>
      <c r="O59" s="39"/>
      <c r="P59" s="39"/>
      <c r="Q59" s="39"/>
      <c r="R59" s="39"/>
    </row>
    <row r="60" spans="1:18" ht="15" thickBot="1" x14ac:dyDescent="0.35">
      <c r="A60" s="225"/>
      <c r="B60" s="221"/>
      <c r="C60" s="4" t="s">
        <v>16</v>
      </c>
      <c r="D60" s="35"/>
      <c r="E60" s="35"/>
      <c r="F60" s="29"/>
      <c r="G60" s="56"/>
      <c r="H60" s="56"/>
      <c r="I60" s="56"/>
      <c r="J60" s="237"/>
      <c r="K60" s="8"/>
      <c r="L60" s="246"/>
      <c r="M60" s="221"/>
      <c r="N60" s="38"/>
      <c r="O60" s="41"/>
      <c r="P60" s="41"/>
      <c r="Q60" s="41"/>
      <c r="R60" s="41"/>
    </row>
    <row r="61" spans="1:18" x14ac:dyDescent="0.3">
      <c r="A61" s="217">
        <v>10</v>
      </c>
      <c r="B61" s="219" t="s">
        <v>102</v>
      </c>
      <c r="C61" s="3" t="s">
        <v>103</v>
      </c>
      <c r="D61" s="34"/>
      <c r="E61" s="34"/>
      <c r="F61" s="222" t="s">
        <v>98</v>
      </c>
      <c r="G61" s="54"/>
      <c r="H61" s="54"/>
      <c r="I61" s="54"/>
      <c r="J61" s="219"/>
      <c r="K61" s="3" t="s">
        <v>106</v>
      </c>
      <c r="L61" s="219"/>
      <c r="M61" s="219"/>
      <c r="N61" s="34"/>
      <c r="O61" s="39"/>
      <c r="P61" s="39"/>
      <c r="Q61" s="39"/>
      <c r="R61" s="39"/>
    </row>
    <row r="62" spans="1:18" x14ac:dyDescent="0.3">
      <c r="A62" s="218"/>
      <c r="B62" s="220"/>
      <c r="C62" s="3" t="s">
        <v>104</v>
      </c>
      <c r="D62" s="34"/>
      <c r="E62" s="34"/>
      <c r="F62" s="223"/>
      <c r="G62" s="54"/>
      <c r="H62" s="54"/>
      <c r="I62" s="54"/>
      <c r="J62" s="220"/>
      <c r="K62" s="3" t="s">
        <v>107</v>
      </c>
      <c r="L62" s="220"/>
      <c r="M62" s="220"/>
      <c r="N62" s="34"/>
      <c r="O62" s="39"/>
      <c r="P62" s="39"/>
      <c r="Q62" s="39"/>
      <c r="R62" s="39"/>
    </row>
    <row r="63" spans="1:18" x14ac:dyDescent="0.3">
      <c r="A63" s="218"/>
      <c r="B63" s="220"/>
      <c r="C63" s="3" t="s">
        <v>105</v>
      </c>
      <c r="D63" s="34"/>
      <c r="E63" s="34"/>
      <c r="F63" s="223"/>
      <c r="G63" s="54"/>
      <c r="H63" s="54"/>
      <c r="I63" s="54"/>
      <c r="J63" s="220"/>
      <c r="K63" s="3" t="s">
        <v>108</v>
      </c>
      <c r="L63" s="220"/>
      <c r="M63" s="220"/>
      <c r="N63" s="34"/>
      <c r="O63" s="47"/>
      <c r="P63" s="47"/>
      <c r="Q63" s="47"/>
      <c r="R63" s="47"/>
    </row>
    <row r="64" spans="1:18" ht="28.8" x14ac:dyDescent="0.3">
      <c r="A64" s="218"/>
      <c r="B64" s="220"/>
      <c r="C64" s="7"/>
      <c r="D64" s="37"/>
      <c r="E64" s="37"/>
      <c r="F64" s="223"/>
      <c r="G64" s="54"/>
      <c r="H64" s="54"/>
      <c r="I64" s="54"/>
      <c r="J64" s="220"/>
      <c r="K64" s="3" t="s">
        <v>109</v>
      </c>
      <c r="L64" s="220"/>
      <c r="M64" s="220"/>
      <c r="N64" s="34"/>
      <c r="O64" s="47"/>
      <c r="P64" s="47"/>
      <c r="Q64" s="47"/>
      <c r="R64" s="47"/>
    </row>
    <row r="65" spans="1:18" x14ac:dyDescent="0.3">
      <c r="A65" s="218"/>
      <c r="B65" s="220"/>
      <c r="C65" s="7"/>
      <c r="D65" s="37"/>
      <c r="E65" s="37"/>
      <c r="F65" s="223"/>
      <c r="G65" s="54"/>
      <c r="H65" s="54"/>
      <c r="I65" s="54"/>
      <c r="J65" s="220"/>
      <c r="K65" s="3" t="s">
        <v>110</v>
      </c>
      <c r="L65" s="220"/>
      <c r="M65" s="220"/>
      <c r="N65" s="34"/>
      <c r="O65" s="47"/>
      <c r="P65" s="47"/>
      <c r="Q65" s="47"/>
      <c r="R65" s="47"/>
    </row>
    <row r="66" spans="1:18" x14ac:dyDescent="0.3">
      <c r="A66" s="218"/>
      <c r="B66" s="220"/>
      <c r="C66" s="7"/>
      <c r="D66" s="37"/>
      <c r="E66" s="37"/>
      <c r="F66" s="223"/>
      <c r="G66" s="54"/>
      <c r="H66" s="54"/>
      <c r="I66" s="54"/>
      <c r="J66" s="220"/>
      <c r="K66" s="3" t="s">
        <v>111</v>
      </c>
      <c r="L66" s="220"/>
      <c r="M66" s="220"/>
      <c r="N66" s="34"/>
      <c r="O66" s="47"/>
      <c r="P66" s="47"/>
      <c r="Q66" s="47"/>
      <c r="R66" s="47"/>
    </row>
    <row r="67" spans="1:18" ht="15" thickBot="1" x14ac:dyDescent="0.35">
      <c r="A67" s="225"/>
      <c r="B67" s="221"/>
      <c r="C67" s="8"/>
      <c r="D67" s="38"/>
      <c r="E67" s="38"/>
      <c r="F67" s="224"/>
      <c r="G67" s="57"/>
      <c r="H67" s="57"/>
      <c r="I67" s="57"/>
      <c r="J67" s="221"/>
      <c r="K67" s="4"/>
      <c r="L67" s="221"/>
      <c r="M67" s="221"/>
      <c r="N67" s="35"/>
      <c r="O67" s="41"/>
      <c r="P67" s="41"/>
      <c r="Q67" s="41"/>
      <c r="R67" s="41"/>
    </row>
    <row r="68" spans="1:18" x14ac:dyDescent="0.3">
      <c r="A68" s="232">
        <v>11</v>
      </c>
      <c r="B68" s="235" t="s">
        <v>102</v>
      </c>
      <c r="C68" s="9" t="s">
        <v>25</v>
      </c>
      <c r="D68" s="48"/>
      <c r="E68" s="48"/>
      <c r="F68" s="241" t="s">
        <v>98</v>
      </c>
      <c r="G68" s="58"/>
      <c r="H68" s="58"/>
      <c r="I68" s="58"/>
      <c r="J68" s="235" t="s">
        <v>115</v>
      </c>
      <c r="K68" s="9" t="s">
        <v>113</v>
      </c>
      <c r="L68" s="235"/>
      <c r="M68" s="235"/>
      <c r="N68" s="48"/>
      <c r="O68" s="232"/>
      <c r="P68" s="232"/>
      <c r="Q68" s="253">
        <v>0</v>
      </c>
      <c r="R68" s="232"/>
    </row>
    <row r="69" spans="1:18" x14ac:dyDescent="0.3">
      <c r="A69" s="233"/>
      <c r="B69" s="236"/>
      <c r="C69" s="9" t="s">
        <v>112</v>
      </c>
      <c r="D69" s="48"/>
      <c r="E69" s="48"/>
      <c r="F69" s="242"/>
      <c r="G69" s="58"/>
      <c r="H69" s="58"/>
      <c r="I69" s="58"/>
      <c r="J69" s="236"/>
      <c r="K69" s="9" t="s">
        <v>553</v>
      </c>
      <c r="L69" s="236"/>
      <c r="M69" s="236"/>
      <c r="N69" s="48"/>
      <c r="O69" s="233"/>
      <c r="P69" s="233"/>
      <c r="Q69" s="233"/>
      <c r="R69" s="233"/>
    </row>
    <row r="70" spans="1:18" ht="28.8" x14ac:dyDescent="0.3">
      <c r="A70" s="233"/>
      <c r="B70" s="236"/>
      <c r="C70" s="9" t="s">
        <v>16</v>
      </c>
      <c r="D70" s="48" t="s">
        <v>551</v>
      </c>
      <c r="E70" s="63">
        <v>45694</v>
      </c>
      <c r="F70" s="242"/>
      <c r="G70" s="58" t="s">
        <v>542</v>
      </c>
      <c r="H70" s="58" t="s">
        <v>552</v>
      </c>
      <c r="I70" s="58"/>
      <c r="J70" s="236"/>
      <c r="K70" s="9" t="s">
        <v>554</v>
      </c>
      <c r="L70" s="236"/>
      <c r="M70" s="236"/>
      <c r="N70" s="48"/>
      <c r="O70" s="233"/>
      <c r="P70" s="233"/>
      <c r="Q70" s="233"/>
      <c r="R70" s="233"/>
    </row>
    <row r="71" spans="1:18" x14ac:dyDescent="0.3">
      <c r="A71" s="233"/>
      <c r="B71" s="236"/>
      <c r="C71" s="7"/>
      <c r="D71" s="37"/>
      <c r="E71" s="37"/>
      <c r="F71" s="242"/>
      <c r="G71" s="58"/>
      <c r="H71" s="58"/>
      <c r="I71" s="58"/>
      <c r="J71" s="236"/>
      <c r="K71" s="9" t="s">
        <v>555</v>
      </c>
      <c r="L71" s="236"/>
      <c r="M71" s="236"/>
      <c r="N71" s="48"/>
      <c r="O71" s="233"/>
      <c r="P71" s="233"/>
      <c r="Q71" s="233"/>
      <c r="R71" s="233"/>
    </row>
    <row r="72" spans="1:18" ht="15" thickBot="1" x14ac:dyDescent="0.35">
      <c r="A72" s="234"/>
      <c r="B72" s="237"/>
      <c r="C72" s="8"/>
      <c r="D72" s="38"/>
      <c r="E72" s="38"/>
      <c r="F72" s="243"/>
      <c r="G72" s="59"/>
      <c r="H72" s="59"/>
      <c r="I72" s="59"/>
      <c r="J72" s="237"/>
      <c r="K72" s="11" t="s">
        <v>114</v>
      </c>
      <c r="L72" s="237"/>
      <c r="M72" s="237"/>
      <c r="N72" s="49"/>
      <c r="O72" s="234"/>
      <c r="P72" s="234"/>
      <c r="Q72" s="234"/>
      <c r="R72" s="234"/>
    </row>
    <row r="73" spans="1:18" ht="28.8" x14ac:dyDescent="0.3">
      <c r="A73" s="217">
        <v>12</v>
      </c>
      <c r="B73" s="219" t="s">
        <v>116</v>
      </c>
      <c r="C73" s="3" t="s">
        <v>117</v>
      </c>
      <c r="D73" s="34"/>
      <c r="E73" s="34"/>
      <c r="F73" s="222" t="s">
        <v>98</v>
      </c>
      <c r="G73" s="54"/>
      <c r="H73" s="54"/>
      <c r="I73" s="54"/>
      <c r="J73" s="3" t="s">
        <v>125</v>
      </c>
      <c r="K73" s="3" t="s">
        <v>120</v>
      </c>
      <c r="L73" s="219"/>
      <c r="M73" s="3" t="s">
        <v>77</v>
      </c>
      <c r="N73" s="34"/>
      <c r="O73" s="232"/>
      <c r="P73" s="232"/>
      <c r="Q73" s="232"/>
      <c r="R73" s="232"/>
    </row>
    <row r="74" spans="1:18" ht="43.2" x14ac:dyDescent="0.3">
      <c r="A74" s="218"/>
      <c r="B74" s="220"/>
      <c r="C74" s="3" t="s">
        <v>118</v>
      </c>
      <c r="D74" s="34"/>
      <c r="E74" s="34"/>
      <c r="F74" s="223"/>
      <c r="G74" s="54"/>
      <c r="H74" s="54"/>
      <c r="I74" s="54"/>
      <c r="J74" s="3" t="s">
        <v>126</v>
      </c>
      <c r="K74" s="3" t="s">
        <v>121</v>
      </c>
      <c r="L74" s="220"/>
      <c r="M74" s="9" t="s">
        <v>123</v>
      </c>
      <c r="N74" s="34"/>
      <c r="O74" s="233"/>
      <c r="P74" s="233"/>
      <c r="Q74" s="233"/>
      <c r="R74" s="233"/>
    </row>
    <row r="75" spans="1:18" ht="28.8" x14ac:dyDescent="0.3">
      <c r="A75" s="218"/>
      <c r="B75" s="220"/>
      <c r="C75" s="3" t="s">
        <v>119</v>
      </c>
      <c r="D75" s="34"/>
      <c r="E75" s="34"/>
      <c r="F75" s="223"/>
      <c r="G75" s="54"/>
      <c r="H75" s="54"/>
      <c r="I75" s="54"/>
      <c r="J75" s="7"/>
      <c r="K75" s="3" t="s">
        <v>122</v>
      </c>
      <c r="L75" s="220"/>
      <c r="M75" s="9" t="s">
        <v>124</v>
      </c>
      <c r="N75" s="34"/>
      <c r="O75" s="233"/>
      <c r="P75" s="233"/>
      <c r="Q75" s="233"/>
      <c r="R75" s="233"/>
    </row>
    <row r="76" spans="1:18" x14ac:dyDescent="0.3">
      <c r="A76" s="218"/>
      <c r="B76" s="220"/>
      <c r="C76" s="7"/>
      <c r="D76" s="37"/>
      <c r="E76" s="37"/>
      <c r="F76" s="223"/>
      <c r="G76" s="54"/>
      <c r="H76" s="54"/>
      <c r="I76" s="54"/>
      <c r="J76" s="7"/>
      <c r="K76" s="10">
        <v>44041</v>
      </c>
      <c r="L76" s="220"/>
      <c r="M76" s="3"/>
      <c r="N76" s="46"/>
      <c r="O76" s="233"/>
      <c r="P76" s="233"/>
      <c r="Q76" s="233"/>
      <c r="R76" s="233"/>
    </row>
    <row r="77" spans="1:18" ht="15" thickBot="1" x14ac:dyDescent="0.35">
      <c r="A77" s="225"/>
      <c r="B77" s="221"/>
      <c r="C77" s="8"/>
      <c r="D77" s="38"/>
      <c r="E77" s="38"/>
      <c r="F77" s="224"/>
      <c r="G77" s="57"/>
      <c r="H77" s="57"/>
      <c r="I77" s="57"/>
      <c r="J77" s="8"/>
      <c r="K77" s="8"/>
      <c r="L77" s="221"/>
      <c r="M77" s="4"/>
      <c r="N77" s="38"/>
      <c r="O77" s="234"/>
      <c r="P77" s="234"/>
      <c r="Q77" s="234"/>
      <c r="R77" s="234"/>
    </row>
    <row r="78" spans="1:18" x14ac:dyDescent="0.3">
      <c r="A78" s="217">
        <v>13</v>
      </c>
      <c r="B78" s="219" t="s">
        <v>116</v>
      </c>
      <c r="C78" s="3" t="s">
        <v>14</v>
      </c>
      <c r="D78" s="34"/>
      <c r="E78" s="34"/>
      <c r="F78" s="222" t="s">
        <v>98</v>
      </c>
      <c r="G78" s="54"/>
      <c r="H78" s="54"/>
      <c r="I78" s="54"/>
      <c r="J78" s="226"/>
      <c r="K78" s="3" t="s">
        <v>128</v>
      </c>
      <c r="L78" s="219"/>
      <c r="M78" s="219"/>
      <c r="N78" s="34"/>
      <c r="O78" s="217"/>
      <c r="P78" s="217"/>
      <c r="Q78" s="217"/>
      <c r="R78" s="217"/>
    </row>
    <row r="79" spans="1:18" ht="28.8" x14ac:dyDescent="0.3">
      <c r="A79" s="218"/>
      <c r="B79" s="220"/>
      <c r="C79" s="3" t="s">
        <v>127</v>
      </c>
      <c r="D79" s="34"/>
      <c r="E79" s="34"/>
      <c r="F79" s="223"/>
      <c r="G79" s="54"/>
      <c r="H79" s="54"/>
      <c r="I79" s="54"/>
      <c r="J79" s="227"/>
      <c r="K79" s="3" t="s">
        <v>129</v>
      </c>
      <c r="L79" s="220"/>
      <c r="M79" s="220"/>
      <c r="N79" s="34"/>
      <c r="O79" s="218"/>
      <c r="P79" s="218"/>
      <c r="Q79" s="218"/>
      <c r="R79" s="218"/>
    </row>
    <row r="80" spans="1:18" x14ac:dyDescent="0.3">
      <c r="A80" s="218"/>
      <c r="B80" s="220"/>
      <c r="C80" s="3" t="s">
        <v>118</v>
      </c>
      <c r="D80" s="34"/>
      <c r="E80" s="34"/>
      <c r="F80" s="223"/>
      <c r="G80" s="54"/>
      <c r="H80" s="54"/>
      <c r="I80" s="54"/>
      <c r="J80" s="227"/>
      <c r="K80" s="3" t="s">
        <v>130</v>
      </c>
      <c r="L80" s="220"/>
      <c r="M80" s="220"/>
      <c r="N80" s="34"/>
      <c r="O80" s="218"/>
      <c r="P80" s="218"/>
      <c r="Q80" s="218"/>
      <c r="R80" s="218"/>
    </row>
    <row r="81" spans="1:18" ht="15" thickBot="1" x14ac:dyDescent="0.35">
      <c r="A81" s="225"/>
      <c r="B81" s="221"/>
      <c r="C81" s="4"/>
      <c r="D81" s="35"/>
      <c r="E81" s="35"/>
      <c r="F81" s="224"/>
      <c r="G81" s="57"/>
      <c r="H81" s="57"/>
      <c r="I81" s="57"/>
      <c r="J81" s="228"/>
      <c r="K81" s="4"/>
      <c r="L81" s="221"/>
      <c r="M81" s="221"/>
      <c r="N81" s="35"/>
      <c r="O81" s="225"/>
      <c r="P81" s="225"/>
      <c r="Q81" s="225"/>
      <c r="R81" s="225"/>
    </row>
    <row r="82" spans="1:18" ht="85.95" customHeight="1" x14ac:dyDescent="0.3">
      <c r="A82" s="217">
        <v>14</v>
      </c>
      <c r="B82" s="219" t="s">
        <v>116</v>
      </c>
      <c r="C82" s="3" t="s">
        <v>14</v>
      </c>
      <c r="D82" s="34"/>
      <c r="E82" s="34"/>
      <c r="F82" s="222" t="s">
        <v>27</v>
      </c>
      <c r="G82" s="60"/>
      <c r="H82" s="60"/>
      <c r="I82" s="60"/>
      <c r="J82" s="3" t="s">
        <v>143</v>
      </c>
      <c r="K82" s="219" t="s">
        <v>132</v>
      </c>
      <c r="L82" s="3" t="s">
        <v>133</v>
      </c>
      <c r="M82" s="9" t="s">
        <v>138</v>
      </c>
      <c r="N82" s="34"/>
      <c r="O82" s="39"/>
      <c r="P82" s="39"/>
      <c r="Q82" s="39"/>
      <c r="R82" s="39"/>
    </row>
    <row r="83" spans="1:18" ht="28.8" x14ac:dyDescent="0.3">
      <c r="A83" s="218"/>
      <c r="B83" s="220"/>
      <c r="C83" s="3" t="s">
        <v>131</v>
      </c>
      <c r="D83" s="34"/>
      <c r="E83" s="34"/>
      <c r="F83" s="223"/>
      <c r="G83" s="61"/>
      <c r="H83" s="61"/>
      <c r="I83" s="61"/>
      <c r="J83" s="3">
        <v>2203503</v>
      </c>
      <c r="K83" s="220"/>
      <c r="L83" s="3" t="s">
        <v>134</v>
      </c>
      <c r="M83" s="9" t="s">
        <v>139</v>
      </c>
      <c r="N83" s="34"/>
      <c r="O83" s="39"/>
      <c r="P83" s="39"/>
      <c r="Q83" s="39"/>
      <c r="R83" s="39"/>
    </row>
    <row r="84" spans="1:18" ht="28.8" x14ac:dyDescent="0.3">
      <c r="A84" s="218"/>
      <c r="B84" s="220"/>
      <c r="C84" s="3" t="s">
        <v>118</v>
      </c>
      <c r="D84" s="34"/>
      <c r="E84" s="34"/>
      <c r="F84" s="223"/>
      <c r="G84" s="61"/>
      <c r="H84" s="61"/>
      <c r="I84" s="61"/>
      <c r="J84" s="3"/>
      <c r="K84" s="220"/>
      <c r="L84" s="3" t="s">
        <v>135</v>
      </c>
      <c r="M84" s="9" t="s">
        <v>140</v>
      </c>
      <c r="N84" s="34"/>
      <c r="O84" s="39"/>
      <c r="P84" s="39"/>
      <c r="Q84" s="39"/>
      <c r="R84" s="39"/>
    </row>
    <row r="85" spans="1:18" ht="28.8" x14ac:dyDescent="0.3">
      <c r="A85" s="218"/>
      <c r="B85" s="220"/>
      <c r="C85" s="3" t="s">
        <v>105</v>
      </c>
      <c r="D85" s="34"/>
      <c r="E85" s="34"/>
      <c r="F85" s="223"/>
      <c r="G85" s="61"/>
      <c r="H85" s="61"/>
      <c r="I85" s="61"/>
      <c r="J85" s="3"/>
      <c r="K85" s="220"/>
      <c r="L85" s="3" t="s">
        <v>136</v>
      </c>
      <c r="M85" s="9" t="s">
        <v>141</v>
      </c>
      <c r="N85" s="34"/>
      <c r="O85" s="39"/>
      <c r="P85" s="39"/>
      <c r="Q85" s="39"/>
      <c r="R85" s="39"/>
    </row>
    <row r="86" spans="1:18" ht="28.8" x14ac:dyDescent="0.3">
      <c r="A86" s="218"/>
      <c r="B86" s="220"/>
      <c r="C86" s="3"/>
      <c r="D86" s="34"/>
      <c r="E86" s="34"/>
      <c r="F86" s="223"/>
      <c r="G86" s="61"/>
      <c r="H86" s="61"/>
      <c r="I86" s="61"/>
      <c r="J86" s="3"/>
      <c r="K86" s="220"/>
      <c r="L86" s="3" t="s">
        <v>137</v>
      </c>
      <c r="M86" s="9" t="s">
        <v>142</v>
      </c>
      <c r="N86" s="34"/>
      <c r="O86" s="39"/>
      <c r="P86" s="39"/>
      <c r="Q86" s="39"/>
      <c r="R86" s="39"/>
    </row>
    <row r="87" spans="1:18" x14ac:dyDescent="0.3">
      <c r="A87" s="218"/>
      <c r="B87" s="220"/>
      <c r="C87" s="7"/>
      <c r="D87" s="37"/>
      <c r="E87" s="37"/>
      <c r="F87" s="223"/>
      <c r="G87" s="61"/>
      <c r="H87" s="61"/>
      <c r="I87" s="61"/>
      <c r="J87" s="7"/>
      <c r="K87" s="220"/>
      <c r="L87" s="7"/>
      <c r="M87" s="3"/>
      <c r="N87" s="34"/>
      <c r="O87" s="39"/>
      <c r="P87" s="39"/>
      <c r="Q87" s="39"/>
      <c r="R87" s="39"/>
    </row>
    <row r="88" spans="1:18" ht="15" thickBot="1" x14ac:dyDescent="0.35">
      <c r="A88" s="225"/>
      <c r="B88" s="221"/>
      <c r="C88" s="8"/>
      <c r="D88" s="38"/>
      <c r="E88" s="38"/>
      <c r="F88" s="224"/>
      <c r="G88" s="62"/>
      <c r="H88" s="62"/>
      <c r="I88" s="62"/>
      <c r="J88" s="8"/>
      <c r="K88" s="221"/>
      <c r="L88" s="8"/>
      <c r="M88" s="8"/>
      <c r="N88" s="35"/>
      <c r="O88" s="50"/>
      <c r="P88" s="50"/>
      <c r="Q88" s="50"/>
      <c r="R88" s="50"/>
    </row>
    <row r="89" spans="1:18" ht="28.8" x14ac:dyDescent="0.3">
      <c r="A89" s="217">
        <v>15</v>
      </c>
      <c r="B89" s="219" t="s">
        <v>144</v>
      </c>
      <c r="C89" s="3" t="s">
        <v>14</v>
      </c>
      <c r="D89" s="34"/>
      <c r="E89" s="34"/>
      <c r="F89" s="222" t="s">
        <v>43</v>
      </c>
      <c r="G89" s="54"/>
      <c r="H89" s="54"/>
      <c r="I89" s="54"/>
      <c r="J89" s="226" t="s">
        <v>154</v>
      </c>
      <c r="K89" s="3" t="s">
        <v>148</v>
      </c>
      <c r="L89" s="3" t="s">
        <v>150</v>
      </c>
      <c r="M89" s="3" t="s">
        <v>152</v>
      </c>
      <c r="N89" s="34"/>
      <c r="O89" s="39"/>
      <c r="P89" s="39"/>
      <c r="Q89" s="39"/>
      <c r="R89" s="39"/>
    </row>
    <row r="90" spans="1:18" ht="100.8" x14ac:dyDescent="0.3">
      <c r="A90" s="218"/>
      <c r="B90" s="220"/>
      <c r="C90" s="3" t="s">
        <v>145</v>
      </c>
      <c r="D90" s="34"/>
      <c r="E90" s="34"/>
      <c r="F90" s="223"/>
      <c r="G90" s="54"/>
      <c r="H90" s="54"/>
      <c r="I90" s="54"/>
      <c r="J90" s="227"/>
      <c r="K90" s="3" t="s">
        <v>149</v>
      </c>
      <c r="L90" s="3" t="s">
        <v>151</v>
      </c>
      <c r="M90" s="3" t="s">
        <v>153</v>
      </c>
      <c r="N90" s="34"/>
      <c r="O90" s="39"/>
      <c r="P90" s="39"/>
      <c r="Q90" s="39"/>
      <c r="R90" s="39"/>
    </row>
    <row r="91" spans="1:18" x14ac:dyDescent="0.3">
      <c r="A91" s="218"/>
      <c r="B91" s="220"/>
      <c r="C91" s="3" t="s">
        <v>146</v>
      </c>
      <c r="D91" s="34"/>
      <c r="E91" s="34"/>
      <c r="F91" s="223"/>
      <c r="G91" s="54"/>
      <c r="H91" s="54"/>
      <c r="I91" s="54"/>
      <c r="J91" s="227"/>
      <c r="K91" s="7"/>
      <c r="L91" s="7"/>
      <c r="M91" s="3"/>
      <c r="N91" s="37"/>
      <c r="O91" s="51"/>
      <c r="P91" s="51"/>
      <c r="Q91" s="51"/>
      <c r="R91" s="51"/>
    </row>
    <row r="92" spans="1:18" ht="15" thickBot="1" x14ac:dyDescent="0.35">
      <c r="A92" s="225"/>
      <c r="B92" s="221"/>
      <c r="C92" s="4" t="s">
        <v>147</v>
      </c>
      <c r="D92" s="35"/>
      <c r="E92" s="35"/>
      <c r="F92" s="224"/>
      <c r="G92" s="57"/>
      <c r="H92" s="57"/>
      <c r="I92" s="57"/>
      <c r="J92" s="228"/>
      <c r="K92" s="8"/>
      <c r="L92" s="8"/>
      <c r="M92" s="4"/>
      <c r="N92" s="38"/>
      <c r="O92" s="41"/>
      <c r="P92" s="41"/>
      <c r="Q92" s="41"/>
      <c r="R92" s="41"/>
    </row>
    <row r="93" spans="1:18" ht="72" x14ac:dyDescent="0.3">
      <c r="A93" s="217">
        <v>16</v>
      </c>
      <c r="B93" s="219" t="s">
        <v>144</v>
      </c>
      <c r="C93" s="3" t="s">
        <v>14</v>
      </c>
      <c r="D93" s="34"/>
      <c r="E93" s="34"/>
      <c r="F93" s="222" t="s">
        <v>43</v>
      </c>
      <c r="G93" s="54"/>
      <c r="H93" s="54"/>
      <c r="I93" s="54"/>
      <c r="J93" s="226" t="s">
        <v>164</v>
      </c>
      <c r="K93" s="3" t="s">
        <v>155</v>
      </c>
      <c r="L93" s="3" t="s">
        <v>158</v>
      </c>
      <c r="M93" s="3" t="s">
        <v>159</v>
      </c>
      <c r="N93" s="34"/>
      <c r="O93" s="39"/>
      <c r="P93" s="39"/>
      <c r="Q93" s="39"/>
      <c r="R93" s="39"/>
    </row>
    <row r="94" spans="1:18" ht="43.2" x14ac:dyDescent="0.3">
      <c r="A94" s="218"/>
      <c r="B94" s="220"/>
      <c r="C94" s="3" t="s">
        <v>145</v>
      </c>
      <c r="D94" s="34"/>
      <c r="E94" s="34"/>
      <c r="F94" s="223"/>
      <c r="G94" s="54"/>
      <c r="H94" s="54"/>
      <c r="I94" s="54"/>
      <c r="J94" s="227"/>
      <c r="K94" s="3" t="s">
        <v>156</v>
      </c>
      <c r="L94" s="3" t="s">
        <v>151</v>
      </c>
      <c r="M94" s="3" t="s">
        <v>160</v>
      </c>
      <c r="N94" s="34"/>
      <c r="O94" s="39"/>
      <c r="P94" s="39"/>
      <c r="Q94" s="39"/>
      <c r="R94" s="39"/>
    </row>
    <row r="95" spans="1:18" x14ac:dyDescent="0.3">
      <c r="A95" s="218"/>
      <c r="B95" s="220"/>
      <c r="C95" s="3" t="s">
        <v>146</v>
      </c>
      <c r="D95" s="34"/>
      <c r="E95" s="34"/>
      <c r="F95" s="223"/>
      <c r="G95" s="54"/>
      <c r="H95" s="54"/>
      <c r="I95" s="54"/>
      <c r="J95" s="227"/>
      <c r="K95" s="3" t="s">
        <v>157</v>
      </c>
      <c r="L95" s="3"/>
      <c r="M95" s="3" t="s">
        <v>161</v>
      </c>
      <c r="N95" s="34"/>
      <c r="O95" s="39"/>
      <c r="P95" s="39"/>
      <c r="Q95" s="39"/>
      <c r="R95" s="39"/>
    </row>
    <row r="96" spans="1:18" ht="28.8" x14ac:dyDescent="0.3">
      <c r="A96" s="218"/>
      <c r="B96" s="220"/>
      <c r="C96" s="3" t="s">
        <v>147</v>
      </c>
      <c r="D96" s="34"/>
      <c r="E96" s="34"/>
      <c r="F96" s="223"/>
      <c r="G96" s="54"/>
      <c r="H96" s="54"/>
      <c r="I96" s="54"/>
      <c r="J96" s="227"/>
      <c r="K96" s="7"/>
      <c r="L96" s="3"/>
      <c r="M96" s="3" t="s">
        <v>162</v>
      </c>
      <c r="N96" s="37"/>
      <c r="O96" s="51"/>
      <c r="P96" s="51"/>
      <c r="Q96" s="51"/>
      <c r="R96" s="51"/>
    </row>
    <row r="97" spans="1:18" ht="72" x14ac:dyDescent="0.3">
      <c r="A97" s="218"/>
      <c r="B97" s="220"/>
      <c r="C97" s="7"/>
      <c r="D97" s="37"/>
      <c r="E97" s="37"/>
      <c r="F97" s="223"/>
      <c r="G97" s="54"/>
      <c r="H97" s="54"/>
      <c r="I97" s="54"/>
      <c r="J97" s="227"/>
      <c r="K97" s="7"/>
      <c r="L97" s="3"/>
      <c r="M97" s="3" t="s">
        <v>163</v>
      </c>
      <c r="N97" s="37"/>
      <c r="O97" s="47"/>
      <c r="P97" s="47"/>
      <c r="Q97" s="47"/>
      <c r="R97" s="47"/>
    </row>
    <row r="98" spans="1:18" x14ac:dyDescent="0.3">
      <c r="A98" s="218"/>
      <c r="B98" s="220"/>
      <c r="C98" s="7"/>
      <c r="D98" s="37"/>
      <c r="E98" s="37"/>
      <c r="F98" s="223"/>
      <c r="G98" s="54"/>
      <c r="H98" s="54"/>
      <c r="I98" s="54"/>
      <c r="J98" s="227"/>
      <c r="K98" s="7"/>
      <c r="L98" s="3"/>
      <c r="M98" s="7"/>
      <c r="N98" s="37"/>
      <c r="O98" s="47"/>
      <c r="P98" s="47"/>
      <c r="Q98" s="47"/>
      <c r="R98" s="47"/>
    </row>
    <row r="99" spans="1:18" ht="15" thickBot="1" x14ac:dyDescent="0.35">
      <c r="A99" s="225"/>
      <c r="B99" s="221"/>
      <c r="C99" s="8"/>
      <c r="D99" s="38"/>
      <c r="E99" s="38"/>
      <c r="F99" s="224"/>
      <c r="G99" s="57"/>
      <c r="H99" s="57"/>
      <c r="I99" s="57"/>
      <c r="J99" s="228"/>
      <c r="K99" s="8"/>
      <c r="L99" s="4"/>
      <c r="M99" s="8"/>
      <c r="N99" s="38"/>
      <c r="O99" s="41"/>
      <c r="P99" s="41"/>
      <c r="Q99" s="41"/>
      <c r="R99" s="41"/>
    </row>
    <row r="100" spans="1:18" ht="28.8" x14ac:dyDescent="0.3">
      <c r="A100" s="217">
        <v>17</v>
      </c>
      <c r="B100" s="219" t="s">
        <v>144</v>
      </c>
      <c r="C100" s="3" t="s">
        <v>14</v>
      </c>
      <c r="D100" s="34"/>
      <c r="E100" s="34"/>
      <c r="F100" s="222" t="s">
        <v>27</v>
      </c>
      <c r="G100" s="54"/>
      <c r="H100" s="54"/>
      <c r="I100" s="54"/>
      <c r="J100" s="226"/>
      <c r="K100" s="3" t="s">
        <v>165</v>
      </c>
      <c r="L100" s="3" t="s">
        <v>168</v>
      </c>
      <c r="M100" s="219" t="s">
        <v>175</v>
      </c>
      <c r="N100" s="34"/>
      <c r="O100" s="217"/>
      <c r="P100" s="217"/>
      <c r="Q100" s="217"/>
      <c r="R100" s="217"/>
    </row>
    <row r="101" spans="1:18" x14ac:dyDescent="0.3">
      <c r="A101" s="218"/>
      <c r="B101" s="220"/>
      <c r="C101" s="3" t="s">
        <v>145</v>
      </c>
      <c r="D101" s="34"/>
      <c r="E101" s="34"/>
      <c r="F101" s="223"/>
      <c r="G101" s="54"/>
      <c r="H101" s="54"/>
      <c r="I101" s="54"/>
      <c r="J101" s="227"/>
      <c r="K101" s="3" t="s">
        <v>166</v>
      </c>
      <c r="L101" s="10">
        <v>44524</v>
      </c>
      <c r="M101" s="220"/>
      <c r="N101" s="34"/>
      <c r="O101" s="218"/>
      <c r="P101" s="218"/>
      <c r="Q101" s="218"/>
      <c r="R101" s="218"/>
    </row>
    <row r="102" spans="1:18" ht="28.8" x14ac:dyDescent="0.3">
      <c r="A102" s="218"/>
      <c r="B102" s="220"/>
      <c r="C102" s="3" t="s">
        <v>147</v>
      </c>
      <c r="D102" s="34"/>
      <c r="E102" s="34"/>
      <c r="F102" s="223"/>
      <c r="G102" s="54"/>
      <c r="H102" s="54"/>
      <c r="I102" s="54"/>
      <c r="J102" s="227"/>
      <c r="K102" s="3" t="s">
        <v>167</v>
      </c>
      <c r="L102" s="3" t="s">
        <v>169</v>
      </c>
      <c r="M102" s="220"/>
      <c r="N102" s="34"/>
      <c r="O102" s="218"/>
      <c r="P102" s="218"/>
      <c r="Q102" s="218"/>
      <c r="R102" s="218"/>
    </row>
    <row r="103" spans="1:18" x14ac:dyDescent="0.3">
      <c r="A103" s="218"/>
      <c r="B103" s="220"/>
      <c r="C103" s="7"/>
      <c r="D103" s="37"/>
      <c r="E103" s="37"/>
      <c r="F103" s="223"/>
      <c r="G103" s="54"/>
      <c r="H103" s="54"/>
      <c r="I103" s="54"/>
      <c r="J103" s="227"/>
      <c r="K103" s="3"/>
      <c r="L103" s="14" t="s">
        <v>170</v>
      </c>
      <c r="M103" s="220"/>
      <c r="N103" s="34"/>
      <c r="O103" s="218"/>
      <c r="P103" s="218"/>
      <c r="Q103" s="218"/>
      <c r="R103" s="218"/>
    </row>
    <row r="104" spans="1:18" x14ac:dyDescent="0.3">
      <c r="A104" s="218"/>
      <c r="B104" s="220"/>
      <c r="C104" s="7"/>
      <c r="D104" s="37"/>
      <c r="E104" s="37"/>
      <c r="F104" s="223"/>
      <c r="G104" s="54"/>
      <c r="H104" s="54"/>
      <c r="I104" s="54"/>
      <c r="J104" s="227"/>
      <c r="K104" s="3"/>
      <c r="L104" s="14" t="s">
        <v>171</v>
      </c>
      <c r="M104" s="220"/>
      <c r="N104" s="34"/>
      <c r="O104" s="218"/>
      <c r="P104" s="218"/>
      <c r="Q104" s="218"/>
      <c r="R104" s="218"/>
    </row>
    <row r="105" spans="1:18" ht="28.8" x14ac:dyDescent="0.3">
      <c r="A105" s="218"/>
      <c r="B105" s="220"/>
      <c r="C105" s="7"/>
      <c r="D105" s="37"/>
      <c r="E105" s="37"/>
      <c r="F105" s="223"/>
      <c r="G105" s="54"/>
      <c r="H105" s="54"/>
      <c r="I105" s="54"/>
      <c r="J105" s="227"/>
      <c r="K105" s="3"/>
      <c r="L105" s="14" t="s">
        <v>172</v>
      </c>
      <c r="M105" s="220"/>
      <c r="N105" s="34"/>
      <c r="O105" s="218"/>
      <c r="P105" s="218"/>
      <c r="Q105" s="218"/>
      <c r="R105" s="218"/>
    </row>
    <row r="106" spans="1:18" x14ac:dyDescent="0.3">
      <c r="A106" s="218"/>
      <c r="B106" s="220"/>
      <c r="C106" s="7"/>
      <c r="D106" s="37"/>
      <c r="E106" s="37"/>
      <c r="F106" s="223"/>
      <c r="G106" s="54"/>
      <c r="H106" s="54"/>
      <c r="I106" s="54"/>
      <c r="J106" s="227"/>
      <c r="K106" s="7"/>
      <c r="L106" s="14" t="s">
        <v>173</v>
      </c>
      <c r="M106" s="220"/>
      <c r="N106" s="37"/>
      <c r="O106" s="218"/>
      <c r="P106" s="218"/>
      <c r="Q106" s="218"/>
      <c r="R106" s="218"/>
    </row>
    <row r="107" spans="1:18" ht="57.6" x14ac:dyDescent="0.3">
      <c r="A107" s="218"/>
      <c r="B107" s="220"/>
      <c r="C107" s="7"/>
      <c r="D107" s="37"/>
      <c r="E107" s="37"/>
      <c r="F107" s="223"/>
      <c r="G107" s="54"/>
      <c r="H107" s="54"/>
      <c r="I107" s="54"/>
      <c r="J107" s="227"/>
      <c r="K107" s="7"/>
      <c r="L107" s="14" t="s">
        <v>174</v>
      </c>
      <c r="M107" s="220"/>
      <c r="N107" s="37"/>
      <c r="O107" s="218"/>
      <c r="P107" s="218"/>
      <c r="Q107" s="218"/>
      <c r="R107" s="218"/>
    </row>
    <row r="108" spans="1:18" ht="15" thickBot="1" x14ac:dyDescent="0.35">
      <c r="A108" s="225"/>
      <c r="B108" s="221"/>
      <c r="C108" s="8"/>
      <c r="D108" s="38"/>
      <c r="E108" s="38"/>
      <c r="F108" s="224"/>
      <c r="G108" s="57"/>
      <c r="H108" s="57"/>
      <c r="I108" s="57"/>
      <c r="J108" s="228"/>
      <c r="K108" s="8"/>
      <c r="L108" s="4"/>
      <c r="M108" s="221"/>
      <c r="N108" s="38"/>
      <c r="O108" s="225"/>
      <c r="P108" s="225"/>
      <c r="Q108" s="225"/>
      <c r="R108" s="225"/>
    </row>
    <row r="109" spans="1:18" ht="100.2" customHeight="1" x14ac:dyDescent="0.3">
      <c r="A109" s="217">
        <v>18</v>
      </c>
      <c r="B109" s="219" t="s">
        <v>144</v>
      </c>
      <c r="C109" s="3" t="s">
        <v>14</v>
      </c>
      <c r="D109" s="34"/>
      <c r="E109" s="34"/>
      <c r="F109" s="222" t="s">
        <v>27</v>
      </c>
      <c r="G109" s="60"/>
      <c r="H109" s="60"/>
      <c r="I109" s="60"/>
      <c r="J109" s="226"/>
      <c r="K109" s="219" t="s">
        <v>176</v>
      </c>
      <c r="L109" s="219"/>
      <c r="M109" s="219"/>
      <c r="N109" s="42"/>
      <c r="O109" s="39"/>
      <c r="P109" s="39"/>
      <c r="Q109" s="39"/>
      <c r="R109" s="39"/>
    </row>
    <row r="110" spans="1:18" x14ac:dyDescent="0.3">
      <c r="A110" s="218"/>
      <c r="B110" s="220"/>
      <c r="C110" s="3" t="s">
        <v>145</v>
      </c>
      <c r="D110" s="34"/>
      <c r="E110" s="34"/>
      <c r="F110" s="223"/>
      <c r="G110" s="61"/>
      <c r="H110" s="61"/>
      <c r="I110" s="61"/>
      <c r="J110" s="227"/>
      <c r="K110" s="220"/>
      <c r="L110" s="220"/>
      <c r="M110" s="220"/>
      <c r="N110" s="43"/>
      <c r="O110" s="51"/>
      <c r="P110" s="51"/>
      <c r="Q110" s="51"/>
      <c r="R110" s="51"/>
    </row>
    <row r="111" spans="1:18" ht="15" thickBot="1" x14ac:dyDescent="0.35">
      <c r="A111" s="225"/>
      <c r="B111" s="221"/>
      <c r="C111" s="4"/>
      <c r="D111" s="35"/>
      <c r="E111" s="35"/>
      <c r="F111" s="224"/>
      <c r="G111" s="62"/>
      <c r="H111" s="62"/>
      <c r="I111" s="62"/>
      <c r="J111" s="228"/>
      <c r="K111" s="221"/>
      <c r="L111" s="221"/>
      <c r="M111" s="221"/>
      <c r="N111" s="45"/>
      <c r="O111" s="41"/>
      <c r="P111" s="41"/>
      <c r="Q111" s="41"/>
      <c r="R111" s="41"/>
    </row>
    <row r="112" spans="1:18" x14ac:dyDescent="0.3">
      <c r="A112" s="217">
        <v>19</v>
      </c>
      <c r="B112" s="219" t="s">
        <v>177</v>
      </c>
      <c r="C112" s="3" t="s">
        <v>14</v>
      </c>
      <c r="D112" s="34"/>
      <c r="E112" s="34"/>
      <c r="F112" s="222" t="s">
        <v>98</v>
      </c>
      <c r="G112" s="54"/>
      <c r="H112" s="54"/>
      <c r="I112" s="54"/>
      <c r="J112" s="5" t="s">
        <v>191</v>
      </c>
      <c r="K112" s="3" t="s">
        <v>179</v>
      </c>
      <c r="L112" s="3" t="s">
        <v>182</v>
      </c>
      <c r="M112" s="3" t="s">
        <v>186</v>
      </c>
      <c r="N112" s="34"/>
      <c r="O112" s="39"/>
      <c r="P112" s="39"/>
      <c r="Q112" s="39"/>
      <c r="R112" s="39"/>
    </row>
    <row r="113" spans="1:18" ht="28.8" x14ac:dyDescent="0.3">
      <c r="A113" s="218"/>
      <c r="B113" s="220"/>
      <c r="C113" s="3" t="s">
        <v>178</v>
      </c>
      <c r="D113" s="34"/>
      <c r="E113" s="34"/>
      <c r="F113" s="223"/>
      <c r="G113" s="54"/>
      <c r="H113" s="54"/>
      <c r="I113" s="54"/>
      <c r="J113" s="5">
        <v>18347000134</v>
      </c>
      <c r="K113" s="3" t="s">
        <v>180</v>
      </c>
      <c r="L113" s="10">
        <v>43581</v>
      </c>
      <c r="M113" s="9" t="s">
        <v>187</v>
      </c>
      <c r="N113" s="34"/>
      <c r="O113" s="39"/>
      <c r="P113" s="39"/>
      <c r="Q113" s="39"/>
      <c r="R113" s="39"/>
    </row>
    <row r="114" spans="1:18" ht="28.8" x14ac:dyDescent="0.3">
      <c r="A114" s="218"/>
      <c r="B114" s="220"/>
      <c r="C114" s="3" t="s">
        <v>131</v>
      </c>
      <c r="D114" s="34"/>
      <c r="E114" s="34"/>
      <c r="F114" s="223"/>
      <c r="G114" s="54"/>
      <c r="H114" s="54"/>
      <c r="I114" s="54"/>
      <c r="J114" s="7"/>
      <c r="K114" s="3" t="s">
        <v>181</v>
      </c>
      <c r="L114" s="3" t="s">
        <v>183</v>
      </c>
      <c r="M114" s="9" t="s">
        <v>188</v>
      </c>
      <c r="N114" s="34"/>
      <c r="O114" s="39"/>
      <c r="P114" s="39"/>
      <c r="Q114" s="39"/>
      <c r="R114" s="39"/>
    </row>
    <row r="115" spans="1:18" x14ac:dyDescent="0.3">
      <c r="A115" s="218"/>
      <c r="B115" s="220"/>
      <c r="C115" s="3" t="s">
        <v>118</v>
      </c>
      <c r="D115" s="34"/>
      <c r="E115" s="34"/>
      <c r="F115" s="223"/>
      <c r="G115" s="54"/>
      <c r="H115" s="54"/>
      <c r="I115" s="54"/>
      <c r="J115" s="7"/>
      <c r="K115" s="7"/>
      <c r="L115" s="10">
        <v>43885</v>
      </c>
      <c r="M115" s="9" t="s">
        <v>189</v>
      </c>
      <c r="N115" s="37"/>
      <c r="O115" s="39"/>
      <c r="P115" s="39"/>
      <c r="Q115" s="39"/>
      <c r="R115" s="39"/>
    </row>
    <row r="116" spans="1:18" ht="43.2" x14ac:dyDescent="0.3">
      <c r="A116" s="218"/>
      <c r="B116" s="220"/>
      <c r="C116" s="7"/>
      <c r="D116" s="37"/>
      <c r="E116" s="37"/>
      <c r="F116" s="223"/>
      <c r="G116" s="54"/>
      <c r="H116" s="54"/>
      <c r="I116" s="54"/>
      <c r="J116" s="7"/>
      <c r="K116" s="7"/>
      <c r="L116" s="3" t="s">
        <v>184</v>
      </c>
      <c r="M116" s="9" t="s">
        <v>190</v>
      </c>
      <c r="N116" s="37"/>
      <c r="O116" s="47"/>
      <c r="P116" s="47"/>
      <c r="Q116" s="47"/>
      <c r="R116" s="47"/>
    </row>
    <row r="117" spans="1:18" ht="29.4" thickBot="1" x14ac:dyDescent="0.35">
      <c r="A117" s="225"/>
      <c r="B117" s="221"/>
      <c r="C117" s="8"/>
      <c r="D117" s="38"/>
      <c r="E117" s="38"/>
      <c r="F117" s="224"/>
      <c r="G117" s="57"/>
      <c r="H117" s="57"/>
      <c r="I117" s="57"/>
      <c r="J117" s="8"/>
      <c r="K117" s="8"/>
      <c r="L117" s="4" t="s">
        <v>185</v>
      </c>
      <c r="M117" s="8"/>
      <c r="N117" s="38"/>
      <c r="O117" s="41"/>
      <c r="P117" s="41"/>
      <c r="Q117" s="41"/>
      <c r="R117" s="41"/>
    </row>
    <row r="118" spans="1:18" x14ac:dyDescent="0.3">
      <c r="A118" s="217">
        <v>20</v>
      </c>
      <c r="B118" s="219" t="s">
        <v>177</v>
      </c>
      <c r="C118" s="3" t="s">
        <v>178</v>
      </c>
      <c r="D118" s="34"/>
      <c r="E118" s="34"/>
      <c r="F118" s="27" t="s">
        <v>196</v>
      </c>
      <c r="G118" s="54"/>
      <c r="H118" s="54"/>
      <c r="I118" s="54"/>
      <c r="J118" s="226"/>
      <c r="K118" s="219" t="s">
        <v>198</v>
      </c>
      <c r="L118" s="219"/>
      <c r="M118" s="219"/>
      <c r="N118" s="42"/>
      <c r="O118" s="217"/>
      <c r="P118" s="217"/>
      <c r="Q118" s="217"/>
      <c r="R118" s="217"/>
    </row>
    <row r="119" spans="1:18" x14ac:dyDescent="0.3">
      <c r="A119" s="218"/>
      <c r="B119" s="220"/>
      <c r="C119" s="3" t="s">
        <v>192</v>
      </c>
      <c r="D119" s="34"/>
      <c r="E119" s="34"/>
      <c r="F119" s="27" t="s">
        <v>197</v>
      </c>
      <c r="G119" s="54"/>
      <c r="H119" s="54"/>
      <c r="I119" s="54"/>
      <c r="J119" s="227"/>
      <c r="K119" s="220"/>
      <c r="L119" s="220"/>
      <c r="M119" s="220"/>
      <c r="N119" s="43"/>
      <c r="O119" s="218"/>
      <c r="P119" s="218"/>
      <c r="Q119" s="218"/>
      <c r="R119" s="218"/>
    </row>
    <row r="120" spans="1:18" ht="28.8" x14ac:dyDescent="0.3">
      <c r="A120" s="218"/>
      <c r="B120" s="220"/>
      <c r="C120" s="3" t="s">
        <v>193</v>
      </c>
      <c r="D120" s="34"/>
      <c r="E120" s="34"/>
      <c r="F120" s="28"/>
      <c r="G120" s="55"/>
      <c r="H120" s="55"/>
      <c r="I120" s="55"/>
      <c r="J120" s="227"/>
      <c r="K120" s="220"/>
      <c r="L120" s="220"/>
      <c r="M120" s="220"/>
      <c r="N120" s="43"/>
      <c r="O120" s="218"/>
      <c r="P120" s="218"/>
      <c r="Q120" s="218"/>
      <c r="R120" s="218"/>
    </row>
    <row r="121" spans="1:18" x14ac:dyDescent="0.3">
      <c r="A121" s="218"/>
      <c r="B121" s="220"/>
      <c r="C121" s="3" t="s">
        <v>194</v>
      </c>
      <c r="D121" s="34"/>
      <c r="E121" s="34"/>
      <c r="F121" s="28"/>
      <c r="G121" s="55"/>
      <c r="H121" s="55"/>
      <c r="I121" s="55"/>
      <c r="J121" s="227"/>
      <c r="K121" s="220"/>
      <c r="L121" s="220"/>
      <c r="M121" s="220"/>
      <c r="N121" s="43"/>
      <c r="O121" s="218"/>
      <c r="P121" s="218"/>
      <c r="Q121" s="218"/>
      <c r="R121" s="218"/>
    </row>
    <row r="122" spans="1:18" ht="28.8" x14ac:dyDescent="0.3">
      <c r="A122" s="218"/>
      <c r="B122" s="220"/>
      <c r="C122" s="3" t="s">
        <v>195</v>
      </c>
      <c r="D122" s="34"/>
      <c r="E122" s="34"/>
      <c r="F122" s="28"/>
      <c r="G122" s="55"/>
      <c r="H122" s="55"/>
      <c r="I122" s="55"/>
      <c r="J122" s="227"/>
      <c r="K122" s="220"/>
      <c r="L122" s="220"/>
      <c r="M122" s="220"/>
      <c r="N122" s="43"/>
      <c r="O122" s="218"/>
      <c r="P122" s="218"/>
      <c r="Q122" s="218"/>
      <c r="R122" s="218"/>
    </row>
    <row r="123" spans="1:18" x14ac:dyDescent="0.3">
      <c r="A123" s="218"/>
      <c r="B123" s="220"/>
      <c r="C123" s="3" t="s">
        <v>25</v>
      </c>
      <c r="D123" s="34"/>
      <c r="E123" s="34"/>
      <c r="F123" s="28"/>
      <c r="G123" s="55"/>
      <c r="H123" s="55"/>
      <c r="I123" s="55"/>
      <c r="J123" s="227"/>
      <c r="K123" s="220"/>
      <c r="L123" s="220"/>
      <c r="M123" s="220"/>
      <c r="N123" s="43"/>
      <c r="O123" s="218"/>
      <c r="P123" s="218"/>
      <c r="Q123" s="218"/>
      <c r="R123" s="218"/>
    </row>
    <row r="124" spans="1:18" ht="15" thickBot="1" x14ac:dyDescent="0.35">
      <c r="A124" s="225"/>
      <c r="B124" s="221"/>
      <c r="C124" s="4"/>
      <c r="D124" s="35"/>
      <c r="E124" s="35"/>
      <c r="F124" s="29"/>
      <c r="G124" s="56"/>
      <c r="H124" s="56"/>
      <c r="I124" s="56"/>
      <c r="J124" s="228"/>
      <c r="K124" s="221"/>
      <c r="L124" s="221"/>
      <c r="M124" s="221"/>
      <c r="N124" s="45"/>
      <c r="O124" s="225"/>
      <c r="P124" s="225"/>
      <c r="Q124" s="225"/>
      <c r="R124" s="225"/>
    </row>
    <row r="125" spans="1:18" ht="72" x14ac:dyDescent="0.3">
      <c r="A125" s="36">
        <v>21</v>
      </c>
      <c r="B125" s="2" t="s">
        <v>199</v>
      </c>
      <c r="C125" s="3" t="s">
        <v>14</v>
      </c>
      <c r="D125" s="34"/>
      <c r="E125" s="34"/>
      <c r="F125" s="222" t="s">
        <v>98</v>
      </c>
      <c r="G125" s="54"/>
      <c r="H125" s="54"/>
      <c r="I125" s="54"/>
      <c r="J125" s="226"/>
      <c r="K125" s="3" t="s">
        <v>204</v>
      </c>
      <c r="L125" s="219"/>
      <c r="M125" s="3" t="s">
        <v>210</v>
      </c>
      <c r="N125" s="34"/>
      <c r="O125" s="39"/>
      <c r="P125" s="39"/>
      <c r="Q125" s="39"/>
      <c r="R125" s="39"/>
    </row>
    <row r="126" spans="1:18" ht="230.4" x14ac:dyDescent="0.3">
      <c r="A126" s="218">
        <v>22</v>
      </c>
      <c r="B126" s="2" t="s">
        <v>200</v>
      </c>
      <c r="C126" s="3" t="s">
        <v>201</v>
      </c>
      <c r="D126" s="34"/>
      <c r="E126" s="34"/>
      <c r="F126" s="223"/>
      <c r="G126" s="54"/>
      <c r="H126" s="54"/>
      <c r="I126" s="54"/>
      <c r="J126" s="227"/>
      <c r="K126" s="3" t="s">
        <v>205</v>
      </c>
      <c r="L126" s="220"/>
      <c r="M126" s="15" t="s">
        <v>211</v>
      </c>
      <c r="N126" s="34"/>
      <c r="O126" s="39"/>
      <c r="P126" s="39"/>
      <c r="Q126" s="39"/>
      <c r="R126" s="39"/>
    </row>
    <row r="127" spans="1:18" x14ac:dyDescent="0.3">
      <c r="A127" s="218"/>
      <c r="B127" s="12"/>
      <c r="C127" s="3" t="s">
        <v>202</v>
      </c>
      <c r="D127" s="34"/>
      <c r="E127" s="34"/>
      <c r="F127" s="223"/>
      <c r="G127" s="54"/>
      <c r="H127" s="54"/>
      <c r="I127" s="54"/>
      <c r="J127" s="227"/>
      <c r="K127" s="3" t="s">
        <v>206</v>
      </c>
      <c r="L127" s="220"/>
      <c r="M127" s="3" t="s">
        <v>212</v>
      </c>
      <c r="N127" s="34"/>
      <c r="O127" s="39"/>
      <c r="P127" s="39"/>
      <c r="Q127" s="39"/>
      <c r="R127" s="39"/>
    </row>
    <row r="128" spans="1:18" ht="43.2" x14ac:dyDescent="0.3">
      <c r="A128" s="218"/>
      <c r="B128" s="12"/>
      <c r="C128" s="3" t="s">
        <v>203</v>
      </c>
      <c r="D128" s="34"/>
      <c r="E128" s="34"/>
      <c r="F128" s="223"/>
      <c r="G128" s="54"/>
      <c r="H128" s="54"/>
      <c r="I128" s="54"/>
      <c r="J128" s="227"/>
      <c r="K128" s="3" t="s">
        <v>207</v>
      </c>
      <c r="L128" s="220"/>
      <c r="M128" s="3" t="s">
        <v>213</v>
      </c>
      <c r="N128" s="34"/>
      <c r="O128" s="39"/>
      <c r="P128" s="39"/>
      <c r="Q128" s="39"/>
      <c r="R128" s="39"/>
    </row>
    <row r="129" spans="1:18" x14ac:dyDescent="0.3">
      <c r="A129" s="218"/>
      <c r="B129" s="12"/>
      <c r="C129" s="7"/>
      <c r="D129" s="37"/>
      <c r="E129" s="37"/>
      <c r="F129" s="223"/>
      <c r="G129" s="54"/>
      <c r="H129" s="54"/>
      <c r="I129" s="54"/>
      <c r="J129" s="227"/>
      <c r="K129" s="3" t="s">
        <v>208</v>
      </c>
      <c r="L129" s="220"/>
      <c r="M129" s="3" t="s">
        <v>214</v>
      </c>
      <c r="N129" s="34"/>
      <c r="O129" s="39"/>
      <c r="P129" s="39"/>
      <c r="Q129" s="39"/>
      <c r="R129" s="39"/>
    </row>
    <row r="130" spans="1:18" ht="28.8" x14ac:dyDescent="0.3">
      <c r="A130" s="218"/>
      <c r="B130" s="12"/>
      <c r="C130" s="7"/>
      <c r="D130" s="37"/>
      <c r="E130" s="37"/>
      <c r="F130" s="223"/>
      <c r="G130" s="54"/>
      <c r="H130" s="54"/>
      <c r="I130" s="54"/>
      <c r="J130" s="227"/>
      <c r="K130" s="3" t="s">
        <v>209</v>
      </c>
      <c r="L130" s="220"/>
      <c r="M130" s="3" t="s">
        <v>215</v>
      </c>
      <c r="N130" s="34"/>
      <c r="O130" s="39"/>
      <c r="P130" s="39"/>
      <c r="Q130" s="39"/>
      <c r="R130" s="39"/>
    </row>
    <row r="131" spans="1:18" ht="28.8" x14ac:dyDescent="0.3">
      <c r="A131" s="218"/>
      <c r="B131" s="12"/>
      <c r="C131" s="7"/>
      <c r="D131" s="37"/>
      <c r="E131" s="37"/>
      <c r="F131" s="223"/>
      <c r="G131" s="54"/>
      <c r="H131" s="54"/>
      <c r="I131" s="54"/>
      <c r="J131" s="227"/>
      <c r="K131" s="3"/>
      <c r="L131" s="220"/>
      <c r="M131" s="9" t="s">
        <v>216</v>
      </c>
      <c r="N131" s="34"/>
      <c r="O131" s="39"/>
      <c r="P131" s="39"/>
      <c r="Q131" s="39"/>
      <c r="R131" s="39"/>
    </row>
    <row r="132" spans="1:18" ht="28.8" x14ac:dyDescent="0.3">
      <c r="A132" s="218"/>
      <c r="B132" s="12"/>
      <c r="C132" s="7"/>
      <c r="D132" s="37"/>
      <c r="E132" s="37"/>
      <c r="F132" s="223"/>
      <c r="G132" s="54"/>
      <c r="H132" s="54"/>
      <c r="I132" s="54"/>
      <c r="J132" s="227"/>
      <c r="K132" s="7"/>
      <c r="L132" s="220"/>
      <c r="M132" s="9" t="s">
        <v>217</v>
      </c>
      <c r="N132" s="37"/>
      <c r="O132" s="39"/>
      <c r="P132" s="39"/>
      <c r="Q132" s="39"/>
      <c r="R132" s="39"/>
    </row>
    <row r="133" spans="1:18" x14ac:dyDescent="0.3">
      <c r="A133" s="218"/>
      <c r="B133" s="12"/>
      <c r="C133" s="7"/>
      <c r="D133" s="37"/>
      <c r="E133" s="37"/>
      <c r="F133" s="223"/>
      <c r="G133" s="54"/>
      <c r="H133" s="54"/>
      <c r="I133" s="54"/>
      <c r="J133" s="227"/>
      <c r="K133" s="7"/>
      <c r="L133" s="220"/>
      <c r="M133" s="7"/>
      <c r="N133" s="37"/>
      <c r="O133" s="39"/>
      <c r="P133" s="39"/>
      <c r="Q133" s="39"/>
      <c r="R133" s="39"/>
    </row>
    <row r="134" spans="1:18" x14ac:dyDescent="0.3">
      <c r="A134" s="218"/>
      <c r="B134" s="12"/>
      <c r="C134" s="7"/>
      <c r="D134" s="37"/>
      <c r="E134" s="37"/>
      <c r="F134" s="223"/>
      <c r="G134" s="54"/>
      <c r="H134" s="54"/>
      <c r="I134" s="54"/>
      <c r="J134" s="227"/>
      <c r="K134" s="7"/>
      <c r="L134" s="220"/>
      <c r="M134" s="7"/>
      <c r="N134" s="37"/>
      <c r="O134" s="39"/>
      <c r="P134" s="39"/>
      <c r="Q134" s="39"/>
      <c r="R134" s="39"/>
    </row>
    <row r="135" spans="1:18" x14ac:dyDescent="0.3">
      <c r="A135" s="218"/>
      <c r="B135" s="12"/>
      <c r="C135" s="7"/>
      <c r="D135" s="37"/>
      <c r="E135" s="37"/>
      <c r="F135" s="223"/>
      <c r="G135" s="54"/>
      <c r="H135" s="54"/>
      <c r="I135" s="54"/>
      <c r="J135" s="227"/>
      <c r="K135" s="7"/>
      <c r="L135" s="220"/>
      <c r="M135" s="7"/>
      <c r="N135" s="37"/>
      <c r="O135" s="39"/>
      <c r="P135" s="39"/>
      <c r="Q135" s="39"/>
      <c r="R135" s="39"/>
    </row>
    <row r="136" spans="1:18" x14ac:dyDescent="0.3">
      <c r="A136" s="218"/>
      <c r="B136" s="12"/>
      <c r="C136" s="7"/>
      <c r="D136" s="37"/>
      <c r="E136" s="37"/>
      <c r="F136" s="223"/>
      <c r="G136" s="54"/>
      <c r="H136" s="54"/>
      <c r="I136" s="54"/>
      <c r="J136" s="227"/>
      <c r="K136" s="7"/>
      <c r="L136" s="220"/>
      <c r="M136" s="7"/>
      <c r="N136" s="37"/>
      <c r="O136" s="39"/>
      <c r="P136" s="39"/>
      <c r="Q136" s="39"/>
      <c r="R136" s="39"/>
    </row>
    <row r="137" spans="1:18" x14ac:dyDescent="0.3">
      <c r="A137" s="218"/>
      <c r="B137" s="12"/>
      <c r="C137" s="7"/>
      <c r="D137" s="37"/>
      <c r="E137" s="37"/>
      <c r="F137" s="223"/>
      <c r="G137" s="54"/>
      <c r="H137" s="54"/>
      <c r="I137" s="54"/>
      <c r="J137" s="227"/>
      <c r="K137" s="7"/>
      <c r="L137" s="220"/>
      <c r="M137" s="7"/>
      <c r="N137" s="37"/>
      <c r="O137" s="39"/>
      <c r="P137" s="39"/>
      <c r="Q137" s="39"/>
      <c r="R137" s="39"/>
    </row>
    <row r="138" spans="1:18" x14ac:dyDescent="0.3">
      <c r="A138" s="218"/>
      <c r="B138" s="12"/>
      <c r="C138" s="7"/>
      <c r="D138" s="37"/>
      <c r="E138" s="37"/>
      <c r="F138" s="223"/>
      <c r="G138" s="54"/>
      <c r="H138" s="54"/>
      <c r="I138" s="54"/>
      <c r="J138" s="227"/>
      <c r="K138" s="7"/>
      <c r="L138" s="220"/>
      <c r="M138" s="7"/>
      <c r="N138" s="37"/>
      <c r="O138" s="39"/>
      <c r="P138" s="39"/>
      <c r="Q138" s="39"/>
      <c r="R138" s="39"/>
    </row>
    <row r="139" spans="1:18" x14ac:dyDescent="0.3">
      <c r="A139" s="218"/>
      <c r="B139" s="12"/>
      <c r="C139" s="7"/>
      <c r="D139" s="37"/>
      <c r="E139" s="37"/>
      <c r="F139" s="223"/>
      <c r="G139" s="54"/>
      <c r="H139" s="54"/>
      <c r="I139" s="54"/>
      <c r="J139" s="227"/>
      <c r="K139" s="7"/>
      <c r="L139" s="220"/>
      <c r="M139" s="7"/>
      <c r="N139" s="37"/>
      <c r="O139" s="39"/>
      <c r="P139" s="39"/>
      <c r="Q139" s="39"/>
      <c r="R139" s="39"/>
    </row>
    <row r="140" spans="1:18" x14ac:dyDescent="0.3">
      <c r="A140" s="218"/>
      <c r="B140" s="12"/>
      <c r="C140" s="7"/>
      <c r="D140" s="37"/>
      <c r="E140" s="37"/>
      <c r="F140" s="223"/>
      <c r="G140" s="54"/>
      <c r="H140" s="54"/>
      <c r="I140" s="54"/>
      <c r="J140" s="227"/>
      <c r="K140" s="7"/>
      <c r="L140" s="220"/>
      <c r="M140" s="7"/>
      <c r="N140" s="37"/>
      <c r="O140" s="39"/>
      <c r="P140" s="39"/>
      <c r="Q140" s="39"/>
      <c r="R140" s="39"/>
    </row>
    <row r="141" spans="1:18" x14ac:dyDescent="0.3">
      <c r="A141" s="218"/>
      <c r="B141" s="12"/>
      <c r="C141" s="7"/>
      <c r="D141" s="37"/>
      <c r="E141" s="37"/>
      <c r="F141" s="223"/>
      <c r="G141" s="54"/>
      <c r="H141" s="54"/>
      <c r="I141" s="54"/>
      <c r="J141" s="227"/>
      <c r="K141" s="7"/>
      <c r="L141" s="220"/>
      <c r="M141" s="7"/>
      <c r="N141" s="37"/>
      <c r="O141" s="39"/>
      <c r="P141" s="39"/>
      <c r="Q141" s="39"/>
      <c r="R141" s="39"/>
    </row>
    <row r="142" spans="1:18" x14ac:dyDescent="0.3">
      <c r="A142" s="218"/>
      <c r="B142" s="12"/>
      <c r="C142" s="7"/>
      <c r="D142" s="37"/>
      <c r="E142" s="37"/>
      <c r="F142" s="223"/>
      <c r="G142" s="54"/>
      <c r="H142" s="54"/>
      <c r="I142" s="54"/>
      <c r="J142" s="227"/>
      <c r="K142" s="7"/>
      <c r="L142" s="220"/>
      <c r="M142" s="7"/>
      <c r="N142" s="37"/>
      <c r="O142" s="39"/>
      <c r="P142" s="39"/>
      <c r="Q142" s="39"/>
      <c r="R142" s="39"/>
    </row>
    <row r="143" spans="1:18" x14ac:dyDescent="0.3">
      <c r="A143" s="218"/>
      <c r="B143" s="12"/>
      <c r="C143" s="7"/>
      <c r="D143" s="37"/>
      <c r="E143" s="37"/>
      <c r="F143" s="223"/>
      <c r="G143" s="54"/>
      <c r="H143" s="54"/>
      <c r="I143" s="54"/>
      <c r="J143" s="227"/>
      <c r="K143" s="7"/>
      <c r="L143" s="220"/>
      <c r="M143" s="7"/>
      <c r="N143" s="37"/>
      <c r="O143" s="39"/>
      <c r="P143" s="39"/>
      <c r="Q143" s="39"/>
      <c r="R143" s="39"/>
    </row>
    <row r="144" spans="1:18" ht="15" thickBot="1" x14ac:dyDescent="0.35">
      <c r="A144" s="225"/>
      <c r="B144" s="13"/>
      <c r="C144" s="8"/>
      <c r="D144" s="38"/>
      <c r="E144" s="38"/>
      <c r="F144" s="224"/>
      <c r="G144" s="57"/>
      <c r="H144" s="57"/>
      <c r="I144" s="57"/>
      <c r="J144" s="228"/>
      <c r="K144" s="8"/>
      <c r="L144" s="221"/>
      <c r="M144" s="8"/>
      <c r="N144" s="38"/>
      <c r="O144" s="40"/>
      <c r="P144" s="40"/>
      <c r="Q144" s="40"/>
      <c r="R144" s="40"/>
    </row>
    <row r="145" spans="1:18" ht="43.2" x14ac:dyDescent="0.3">
      <c r="A145" s="217">
        <v>23</v>
      </c>
      <c r="B145" s="2" t="s">
        <v>218</v>
      </c>
      <c r="C145" s="3" t="s">
        <v>219</v>
      </c>
      <c r="D145" s="34"/>
      <c r="E145" s="34"/>
      <c r="F145" s="222" t="s">
        <v>98</v>
      </c>
      <c r="G145" s="54"/>
      <c r="H145" s="54"/>
      <c r="I145" s="54"/>
      <c r="J145" s="3" t="s">
        <v>143</v>
      </c>
      <c r="K145" s="3" t="s">
        <v>221</v>
      </c>
      <c r="L145" s="3" t="s">
        <v>223</v>
      </c>
      <c r="M145" s="219" t="s">
        <v>77</v>
      </c>
      <c r="N145" s="34"/>
      <c r="O145" s="217"/>
      <c r="P145" s="217"/>
      <c r="Q145" s="217"/>
      <c r="R145" s="217"/>
    </row>
    <row r="146" spans="1:18" x14ac:dyDescent="0.3">
      <c r="A146" s="218"/>
      <c r="B146" s="2">
        <v>2019</v>
      </c>
      <c r="C146" s="3" t="s">
        <v>13</v>
      </c>
      <c r="D146" s="34"/>
      <c r="E146" s="34"/>
      <c r="F146" s="223"/>
      <c r="G146" s="54"/>
      <c r="H146" s="54"/>
      <c r="I146" s="54"/>
      <c r="J146" s="14" t="s">
        <v>226</v>
      </c>
      <c r="K146" s="3" t="s">
        <v>222</v>
      </c>
      <c r="L146" s="3" t="s">
        <v>224</v>
      </c>
      <c r="M146" s="220"/>
      <c r="N146" s="34"/>
      <c r="O146" s="218"/>
      <c r="P146" s="218"/>
      <c r="Q146" s="218"/>
      <c r="R146" s="218"/>
    </row>
    <row r="147" spans="1:18" ht="43.2" x14ac:dyDescent="0.3">
      <c r="A147" s="218"/>
      <c r="B147" s="12"/>
      <c r="C147" s="3" t="s">
        <v>203</v>
      </c>
      <c r="D147" s="34"/>
      <c r="E147" s="34"/>
      <c r="F147" s="223"/>
      <c r="G147" s="54"/>
      <c r="H147" s="54"/>
      <c r="I147" s="54"/>
      <c r="J147" s="3" t="s">
        <v>227</v>
      </c>
      <c r="K147" s="7"/>
      <c r="L147" s="9" t="s">
        <v>225</v>
      </c>
      <c r="M147" s="220"/>
      <c r="N147" s="37"/>
      <c r="O147" s="218"/>
      <c r="P147" s="218"/>
      <c r="Q147" s="218"/>
      <c r="R147" s="218"/>
    </row>
    <row r="148" spans="1:18" ht="15" thickBot="1" x14ac:dyDescent="0.35">
      <c r="A148" s="225"/>
      <c r="B148" s="13"/>
      <c r="C148" s="4" t="s">
        <v>220</v>
      </c>
      <c r="D148" s="35"/>
      <c r="E148" s="35"/>
      <c r="F148" s="224"/>
      <c r="G148" s="57"/>
      <c r="H148" s="57"/>
      <c r="I148" s="57"/>
      <c r="J148" s="4"/>
      <c r="K148" s="8"/>
      <c r="L148" s="8"/>
      <c r="M148" s="221"/>
      <c r="N148" s="38"/>
      <c r="O148" s="225"/>
      <c r="P148" s="225"/>
      <c r="Q148" s="225"/>
      <c r="R148" s="225"/>
    </row>
    <row r="149" spans="1:18" ht="28.8" x14ac:dyDescent="0.3">
      <c r="A149" s="217">
        <v>24</v>
      </c>
      <c r="B149" s="219" t="s">
        <v>228</v>
      </c>
      <c r="C149" s="3" t="s">
        <v>229</v>
      </c>
      <c r="D149" s="34"/>
      <c r="E149" s="34"/>
      <c r="F149" s="222" t="s">
        <v>43</v>
      </c>
      <c r="G149" s="54"/>
      <c r="H149" s="54"/>
      <c r="I149" s="54"/>
      <c r="J149" s="3" t="s">
        <v>252</v>
      </c>
      <c r="K149" s="3" t="s">
        <v>230</v>
      </c>
      <c r="L149" s="219"/>
      <c r="M149" s="3" t="s">
        <v>236</v>
      </c>
      <c r="N149" s="34"/>
      <c r="O149" s="39"/>
      <c r="P149" s="39"/>
      <c r="Q149" s="39"/>
      <c r="R149" s="39"/>
    </row>
    <row r="150" spans="1:18" ht="43.2" x14ac:dyDescent="0.3">
      <c r="A150" s="218"/>
      <c r="B150" s="220"/>
      <c r="C150" s="3" t="s">
        <v>119</v>
      </c>
      <c r="D150" s="34"/>
      <c r="E150" s="34"/>
      <c r="F150" s="223"/>
      <c r="G150" s="54"/>
      <c r="H150" s="54"/>
      <c r="I150" s="54"/>
      <c r="J150" s="3"/>
      <c r="K150" s="3" t="s">
        <v>231</v>
      </c>
      <c r="L150" s="220"/>
      <c r="M150" s="3" t="s">
        <v>237</v>
      </c>
      <c r="N150" s="34"/>
      <c r="O150" s="39"/>
      <c r="P150" s="39"/>
      <c r="Q150" s="39"/>
      <c r="R150" s="39"/>
    </row>
    <row r="151" spans="1:18" ht="43.2" x14ac:dyDescent="0.3">
      <c r="A151" s="218"/>
      <c r="B151" s="220"/>
      <c r="C151" s="3" t="s">
        <v>16</v>
      </c>
      <c r="D151" s="34"/>
      <c r="E151" s="34"/>
      <c r="F151" s="223"/>
      <c r="G151" s="54"/>
      <c r="H151" s="54"/>
      <c r="I151" s="54"/>
      <c r="J151" s="3" t="s">
        <v>253</v>
      </c>
      <c r="K151" s="3" t="s">
        <v>232</v>
      </c>
      <c r="L151" s="220"/>
      <c r="M151" s="3" t="s">
        <v>238</v>
      </c>
      <c r="N151" s="34"/>
      <c r="O151" s="39"/>
      <c r="P151" s="39"/>
      <c r="Q151" s="39"/>
      <c r="R151" s="39"/>
    </row>
    <row r="152" spans="1:18" x14ac:dyDescent="0.3">
      <c r="A152" s="218"/>
      <c r="B152" s="220"/>
      <c r="C152" s="7"/>
      <c r="D152" s="37"/>
      <c r="E152" s="37"/>
      <c r="F152" s="223"/>
      <c r="G152" s="54"/>
      <c r="H152" s="54"/>
      <c r="I152" s="54"/>
      <c r="J152" s="3"/>
      <c r="K152" s="3" t="s">
        <v>233</v>
      </c>
      <c r="L152" s="220"/>
      <c r="M152" s="3" t="s">
        <v>239</v>
      </c>
      <c r="N152" s="34"/>
      <c r="O152" s="39"/>
      <c r="P152" s="39"/>
      <c r="Q152" s="39"/>
      <c r="R152" s="39"/>
    </row>
    <row r="153" spans="1:18" x14ac:dyDescent="0.3">
      <c r="A153" s="218"/>
      <c r="B153" s="220"/>
      <c r="C153" s="7"/>
      <c r="D153" s="37"/>
      <c r="E153" s="37"/>
      <c r="F153" s="223"/>
      <c r="G153" s="54"/>
      <c r="H153" s="54"/>
      <c r="I153" s="54"/>
      <c r="J153" s="3"/>
      <c r="K153" s="3" t="s">
        <v>234</v>
      </c>
      <c r="L153" s="220"/>
      <c r="M153" s="3" t="s">
        <v>240</v>
      </c>
      <c r="N153" s="34"/>
      <c r="O153" s="39"/>
      <c r="P153" s="39"/>
      <c r="Q153" s="39"/>
      <c r="R153" s="39"/>
    </row>
    <row r="154" spans="1:18" ht="28.8" x14ac:dyDescent="0.3">
      <c r="A154" s="218"/>
      <c r="B154" s="220"/>
      <c r="C154" s="7"/>
      <c r="D154" s="37"/>
      <c r="E154" s="37"/>
      <c r="F154" s="223"/>
      <c r="G154" s="54"/>
      <c r="H154" s="54"/>
      <c r="I154" s="54"/>
      <c r="J154" s="3"/>
      <c r="K154" s="3" t="s">
        <v>235</v>
      </c>
      <c r="L154" s="220"/>
      <c r="M154" s="3" t="s">
        <v>241</v>
      </c>
      <c r="N154" s="34"/>
      <c r="O154" s="39"/>
      <c r="P154" s="39"/>
      <c r="Q154" s="39"/>
      <c r="R154" s="39"/>
    </row>
    <row r="155" spans="1:18" ht="28.8" x14ac:dyDescent="0.3">
      <c r="A155" s="218"/>
      <c r="B155" s="220"/>
      <c r="C155" s="7"/>
      <c r="D155" s="37"/>
      <c r="E155" s="37"/>
      <c r="F155" s="223"/>
      <c r="G155" s="54"/>
      <c r="H155" s="54"/>
      <c r="I155" s="54"/>
      <c r="J155" s="3"/>
      <c r="K155" s="3"/>
      <c r="L155" s="220"/>
      <c r="M155" s="3" t="s">
        <v>242</v>
      </c>
      <c r="N155" s="34"/>
      <c r="O155" s="39"/>
      <c r="P155" s="39"/>
      <c r="Q155" s="39"/>
      <c r="R155" s="39"/>
    </row>
    <row r="156" spans="1:18" ht="28.8" x14ac:dyDescent="0.3">
      <c r="A156" s="218"/>
      <c r="B156" s="220"/>
      <c r="C156" s="7"/>
      <c r="D156" s="37"/>
      <c r="E156" s="37"/>
      <c r="F156" s="223"/>
      <c r="G156" s="54"/>
      <c r="H156" s="54"/>
      <c r="I156" s="54"/>
      <c r="J156" s="3"/>
      <c r="K156" s="7"/>
      <c r="L156" s="220"/>
      <c r="M156" s="3" t="s">
        <v>243</v>
      </c>
      <c r="N156" s="37"/>
      <c r="O156" s="39"/>
      <c r="P156" s="39"/>
      <c r="Q156" s="39"/>
      <c r="R156" s="39"/>
    </row>
    <row r="157" spans="1:18" ht="28.8" x14ac:dyDescent="0.3">
      <c r="A157" s="218"/>
      <c r="B157" s="220"/>
      <c r="C157" s="7"/>
      <c r="D157" s="37"/>
      <c r="E157" s="37"/>
      <c r="F157" s="223"/>
      <c r="G157" s="54"/>
      <c r="H157" s="54"/>
      <c r="I157" s="54"/>
      <c r="J157" s="3"/>
      <c r="K157" s="7"/>
      <c r="L157" s="220"/>
      <c r="M157" s="3" t="s">
        <v>244</v>
      </c>
      <c r="N157" s="37"/>
      <c r="O157" s="39"/>
      <c r="P157" s="39"/>
      <c r="Q157" s="39"/>
      <c r="R157" s="39"/>
    </row>
    <row r="158" spans="1:18" ht="28.8" x14ac:dyDescent="0.3">
      <c r="A158" s="218"/>
      <c r="B158" s="220"/>
      <c r="C158" s="7"/>
      <c r="D158" s="37"/>
      <c r="E158" s="37"/>
      <c r="F158" s="223"/>
      <c r="G158" s="54"/>
      <c r="H158" s="54"/>
      <c r="I158" s="54"/>
      <c r="J158" s="3"/>
      <c r="K158" s="7"/>
      <c r="L158" s="220"/>
      <c r="M158" s="14" t="s">
        <v>245</v>
      </c>
      <c r="N158" s="37"/>
      <c r="O158" s="39"/>
      <c r="P158" s="39"/>
      <c r="Q158" s="39"/>
      <c r="R158" s="39"/>
    </row>
    <row r="159" spans="1:18" ht="43.2" x14ac:dyDescent="0.3">
      <c r="A159" s="218"/>
      <c r="B159" s="220"/>
      <c r="C159" s="7"/>
      <c r="D159" s="37"/>
      <c r="E159" s="37"/>
      <c r="F159" s="223"/>
      <c r="G159" s="54"/>
      <c r="H159" s="54"/>
      <c r="I159" s="54"/>
      <c r="J159" s="3"/>
      <c r="K159" s="7"/>
      <c r="L159" s="220"/>
      <c r="M159" s="14" t="s">
        <v>246</v>
      </c>
      <c r="N159" s="37"/>
      <c r="O159" s="39"/>
      <c r="P159" s="39"/>
      <c r="Q159" s="39"/>
      <c r="R159" s="39"/>
    </row>
    <row r="160" spans="1:18" ht="28.8" x14ac:dyDescent="0.3">
      <c r="A160" s="218"/>
      <c r="B160" s="220"/>
      <c r="C160" s="7"/>
      <c r="D160" s="37"/>
      <c r="E160" s="37"/>
      <c r="F160" s="223"/>
      <c r="G160" s="54"/>
      <c r="H160" s="54"/>
      <c r="I160" s="54"/>
      <c r="J160" s="3"/>
      <c r="K160" s="7"/>
      <c r="L160" s="220"/>
      <c r="M160" s="3" t="s">
        <v>247</v>
      </c>
      <c r="N160" s="37"/>
      <c r="O160" s="39"/>
      <c r="P160" s="39"/>
      <c r="Q160" s="39"/>
      <c r="R160" s="39"/>
    </row>
    <row r="161" spans="1:18" ht="28.8" x14ac:dyDescent="0.3">
      <c r="A161" s="218"/>
      <c r="B161" s="220"/>
      <c r="C161" s="7"/>
      <c r="D161" s="37"/>
      <c r="E161" s="37"/>
      <c r="F161" s="223"/>
      <c r="G161" s="54"/>
      <c r="H161" s="54"/>
      <c r="I161" s="54"/>
      <c r="J161" s="3"/>
      <c r="K161" s="7"/>
      <c r="L161" s="220"/>
      <c r="M161" s="16" t="s">
        <v>248</v>
      </c>
      <c r="N161" s="37"/>
      <c r="O161" s="39"/>
      <c r="P161" s="39"/>
      <c r="Q161" s="39"/>
      <c r="R161" s="39"/>
    </row>
    <row r="162" spans="1:18" x14ac:dyDescent="0.3">
      <c r="A162" s="218"/>
      <c r="B162" s="220"/>
      <c r="C162" s="7"/>
      <c r="D162" s="37"/>
      <c r="E162" s="37"/>
      <c r="F162" s="223"/>
      <c r="G162" s="54"/>
      <c r="H162" s="54"/>
      <c r="I162" s="54"/>
      <c r="J162" s="3"/>
      <c r="K162" s="7"/>
      <c r="L162" s="220"/>
      <c r="M162" s="16" t="s">
        <v>249</v>
      </c>
      <c r="N162" s="37"/>
      <c r="O162" s="39"/>
      <c r="P162" s="39"/>
      <c r="Q162" s="39"/>
      <c r="R162" s="39"/>
    </row>
    <row r="163" spans="1:18" ht="28.8" x14ac:dyDescent="0.3">
      <c r="A163" s="218"/>
      <c r="B163" s="220"/>
      <c r="C163" s="7"/>
      <c r="D163" s="37"/>
      <c r="E163" s="37"/>
      <c r="F163" s="223"/>
      <c r="G163" s="54"/>
      <c r="H163" s="54"/>
      <c r="I163" s="54"/>
      <c r="J163" s="3" t="s">
        <v>254</v>
      </c>
      <c r="K163" s="7"/>
      <c r="L163" s="220"/>
      <c r="M163" s="17" t="s">
        <v>250</v>
      </c>
      <c r="N163" s="37"/>
      <c r="O163" s="39"/>
      <c r="P163" s="39"/>
      <c r="Q163" s="39"/>
      <c r="R163" s="39"/>
    </row>
    <row r="164" spans="1:18" ht="43.2" x14ac:dyDescent="0.3">
      <c r="A164" s="218"/>
      <c r="B164" s="220"/>
      <c r="C164" s="7"/>
      <c r="D164" s="37"/>
      <c r="E164" s="37"/>
      <c r="F164" s="223"/>
      <c r="G164" s="54"/>
      <c r="H164" s="54"/>
      <c r="I164" s="54"/>
      <c r="J164" s="7"/>
      <c r="K164" s="7"/>
      <c r="L164" s="220"/>
      <c r="M164" s="17" t="s">
        <v>251</v>
      </c>
      <c r="N164" s="37"/>
      <c r="O164" s="39"/>
      <c r="P164" s="39"/>
      <c r="Q164" s="39"/>
      <c r="R164" s="39"/>
    </row>
    <row r="165" spans="1:18" x14ac:dyDescent="0.3">
      <c r="A165" s="218"/>
      <c r="B165" s="220"/>
      <c r="C165" s="7"/>
      <c r="D165" s="37"/>
      <c r="E165" s="37"/>
      <c r="F165" s="223"/>
      <c r="G165" s="54"/>
      <c r="H165" s="54"/>
      <c r="I165" s="54"/>
      <c r="J165" s="7"/>
      <c r="K165" s="7"/>
      <c r="L165" s="220"/>
      <c r="M165" s="7"/>
      <c r="N165" s="37"/>
      <c r="O165" s="39"/>
      <c r="P165" s="39"/>
      <c r="Q165" s="39"/>
      <c r="R165" s="39"/>
    </row>
    <row r="166" spans="1:18" ht="15" thickBot="1" x14ac:dyDescent="0.35">
      <c r="A166" s="225"/>
      <c r="B166" s="221"/>
      <c r="C166" s="8"/>
      <c r="D166" s="38"/>
      <c r="E166" s="38"/>
      <c r="F166" s="224"/>
      <c r="G166" s="57"/>
      <c r="H166" s="57"/>
      <c r="I166" s="57"/>
      <c r="J166" s="8"/>
      <c r="K166" s="8"/>
      <c r="L166" s="221"/>
      <c r="M166" s="8"/>
      <c r="N166" s="38"/>
      <c r="O166" s="40"/>
      <c r="P166" s="40"/>
      <c r="Q166" s="40"/>
      <c r="R166" s="40"/>
    </row>
    <row r="167" spans="1:18" ht="28.8" x14ac:dyDescent="0.3">
      <c r="A167" s="217">
        <f>A149+1</f>
        <v>25</v>
      </c>
      <c r="B167" s="219" t="s">
        <v>228</v>
      </c>
      <c r="C167" s="3" t="s">
        <v>229</v>
      </c>
      <c r="D167" s="34"/>
      <c r="E167" s="34"/>
      <c r="F167" s="222" t="s">
        <v>43</v>
      </c>
      <c r="G167" s="54"/>
      <c r="H167" s="54"/>
      <c r="I167" s="54"/>
      <c r="J167" s="3" t="s">
        <v>261</v>
      </c>
      <c r="K167" s="3" t="s">
        <v>230</v>
      </c>
      <c r="L167" s="219"/>
      <c r="M167" s="3" t="s">
        <v>256</v>
      </c>
      <c r="N167" s="34"/>
      <c r="O167" s="39"/>
      <c r="P167" s="39"/>
      <c r="Q167" s="39"/>
      <c r="R167" s="39"/>
    </row>
    <row r="168" spans="1:18" ht="43.2" x14ac:dyDescent="0.3">
      <c r="A168" s="218"/>
      <c r="B168" s="220"/>
      <c r="C168" s="3" t="s">
        <v>119</v>
      </c>
      <c r="D168" s="34"/>
      <c r="E168" s="34"/>
      <c r="F168" s="223"/>
      <c r="G168" s="54"/>
      <c r="H168" s="54"/>
      <c r="I168" s="54"/>
      <c r="J168" s="3" t="s">
        <v>262</v>
      </c>
      <c r="K168" s="3" t="s">
        <v>255</v>
      </c>
      <c r="L168" s="220"/>
      <c r="M168" s="3"/>
      <c r="N168" s="34"/>
      <c r="O168" s="39"/>
      <c r="P168" s="39"/>
      <c r="Q168" s="39"/>
      <c r="R168" s="39"/>
    </row>
    <row r="169" spans="1:18" ht="28.8" x14ac:dyDescent="0.3">
      <c r="A169" s="218"/>
      <c r="B169" s="220"/>
      <c r="C169" s="3" t="s">
        <v>16</v>
      </c>
      <c r="D169" s="34"/>
      <c r="E169" s="34"/>
      <c r="F169" s="223"/>
      <c r="G169" s="54"/>
      <c r="H169" s="54"/>
      <c r="I169" s="54"/>
      <c r="J169" s="3"/>
      <c r="K169" s="3"/>
      <c r="L169" s="220"/>
      <c r="M169" s="3" t="s">
        <v>257</v>
      </c>
      <c r="N169" s="34"/>
      <c r="O169" s="39"/>
      <c r="P169" s="39"/>
      <c r="Q169" s="39"/>
      <c r="R169" s="39"/>
    </row>
    <row r="170" spans="1:18" ht="28.8" x14ac:dyDescent="0.3">
      <c r="A170" s="218"/>
      <c r="B170" s="220"/>
      <c r="C170" s="7"/>
      <c r="D170" s="37"/>
      <c r="E170" s="37"/>
      <c r="F170" s="223"/>
      <c r="G170" s="54"/>
      <c r="H170" s="54"/>
      <c r="I170" s="54"/>
      <c r="J170" s="3"/>
      <c r="K170" s="7"/>
      <c r="L170" s="220"/>
      <c r="M170" s="18" t="s">
        <v>258</v>
      </c>
      <c r="N170" s="37"/>
      <c r="O170" s="39"/>
      <c r="P170" s="39"/>
      <c r="Q170" s="39"/>
      <c r="R170" s="39"/>
    </row>
    <row r="171" spans="1:18" ht="57.6" x14ac:dyDescent="0.3">
      <c r="A171" s="218"/>
      <c r="B171" s="220"/>
      <c r="C171" s="7"/>
      <c r="D171" s="37"/>
      <c r="E171" s="37"/>
      <c r="F171" s="223"/>
      <c r="G171" s="54"/>
      <c r="H171" s="54"/>
      <c r="I171" s="54"/>
      <c r="J171" s="3"/>
      <c r="K171" s="7"/>
      <c r="L171" s="220"/>
      <c r="M171" s="18" t="s">
        <v>259</v>
      </c>
      <c r="N171" s="37"/>
      <c r="O171" s="39"/>
      <c r="P171" s="39"/>
      <c r="Q171" s="39"/>
      <c r="R171" s="39"/>
    </row>
    <row r="172" spans="1:18" ht="28.8" x14ac:dyDescent="0.3">
      <c r="A172" s="218"/>
      <c r="B172" s="220"/>
      <c r="C172" s="7"/>
      <c r="D172" s="37"/>
      <c r="E172" s="37"/>
      <c r="F172" s="223"/>
      <c r="G172" s="54"/>
      <c r="H172" s="54"/>
      <c r="I172" s="54"/>
      <c r="J172" s="3"/>
      <c r="K172" s="7"/>
      <c r="L172" s="220"/>
      <c r="M172" s="3" t="s">
        <v>243</v>
      </c>
      <c r="N172" s="37"/>
      <c r="O172" s="39"/>
      <c r="P172" s="39"/>
      <c r="Q172" s="39"/>
      <c r="R172" s="39"/>
    </row>
    <row r="173" spans="1:18" x14ac:dyDescent="0.3">
      <c r="A173" s="218"/>
      <c r="B173" s="220"/>
      <c r="C173" s="7"/>
      <c r="D173" s="37"/>
      <c r="E173" s="37"/>
      <c r="F173" s="223"/>
      <c r="G173" s="54"/>
      <c r="H173" s="54"/>
      <c r="I173" s="54"/>
      <c r="J173" s="3"/>
      <c r="K173" s="7"/>
      <c r="L173" s="220"/>
      <c r="M173" s="3"/>
      <c r="N173" s="37"/>
      <c r="O173" s="39"/>
      <c r="P173" s="39"/>
      <c r="Q173" s="39"/>
      <c r="R173" s="39"/>
    </row>
    <row r="174" spans="1:18" x14ac:dyDescent="0.3">
      <c r="A174" s="218"/>
      <c r="B174" s="220"/>
      <c r="C174" s="7"/>
      <c r="D174" s="37"/>
      <c r="E174" s="37"/>
      <c r="F174" s="223"/>
      <c r="G174" s="54"/>
      <c r="H174" s="54"/>
      <c r="I174" s="54"/>
      <c r="J174" s="3"/>
      <c r="K174" s="7"/>
      <c r="L174" s="220"/>
      <c r="M174" s="3"/>
      <c r="N174" s="37"/>
      <c r="O174" s="39"/>
      <c r="P174" s="39"/>
      <c r="Q174" s="39"/>
      <c r="R174" s="39"/>
    </row>
    <row r="175" spans="1:18" ht="28.8" x14ac:dyDescent="0.3">
      <c r="A175" s="218"/>
      <c r="B175" s="220"/>
      <c r="C175" s="7"/>
      <c r="D175" s="37"/>
      <c r="E175" s="37"/>
      <c r="F175" s="223"/>
      <c r="G175" s="54"/>
      <c r="H175" s="54"/>
      <c r="I175" s="54"/>
      <c r="J175" s="3"/>
      <c r="K175" s="7"/>
      <c r="L175" s="220"/>
      <c r="M175" s="3" t="s">
        <v>257</v>
      </c>
      <c r="N175" s="37"/>
      <c r="O175" s="39"/>
      <c r="P175" s="39"/>
      <c r="Q175" s="39"/>
      <c r="R175" s="39"/>
    </row>
    <row r="176" spans="1:18" ht="28.8" x14ac:dyDescent="0.3">
      <c r="A176" s="218"/>
      <c r="B176" s="220"/>
      <c r="C176" s="7"/>
      <c r="D176" s="37"/>
      <c r="E176" s="37"/>
      <c r="F176" s="223"/>
      <c r="G176" s="54"/>
      <c r="H176" s="54"/>
      <c r="I176" s="54"/>
      <c r="J176" s="3" t="s">
        <v>263</v>
      </c>
      <c r="K176" s="7"/>
      <c r="L176" s="220"/>
      <c r="M176" s="18" t="s">
        <v>260</v>
      </c>
      <c r="N176" s="37"/>
      <c r="O176" s="39"/>
      <c r="P176" s="39"/>
      <c r="Q176" s="39"/>
      <c r="R176" s="39"/>
    </row>
    <row r="177" spans="1:18" ht="57.6" x14ac:dyDescent="0.3">
      <c r="A177" s="218"/>
      <c r="B177" s="220"/>
      <c r="C177" s="7"/>
      <c r="D177" s="37"/>
      <c r="E177" s="37"/>
      <c r="F177" s="223"/>
      <c r="G177" s="54"/>
      <c r="H177" s="54"/>
      <c r="I177" s="54"/>
      <c r="J177" s="3" t="s">
        <v>264</v>
      </c>
      <c r="K177" s="7"/>
      <c r="L177" s="220"/>
      <c r="M177" s="18" t="s">
        <v>259</v>
      </c>
      <c r="N177" s="37"/>
      <c r="O177" s="39"/>
      <c r="P177" s="39"/>
      <c r="Q177" s="39"/>
      <c r="R177" s="39"/>
    </row>
    <row r="178" spans="1:18" x14ac:dyDescent="0.3">
      <c r="A178" s="218"/>
      <c r="B178" s="220"/>
      <c r="C178" s="7"/>
      <c r="D178" s="37"/>
      <c r="E178" s="37"/>
      <c r="F178" s="223"/>
      <c r="G178" s="54"/>
      <c r="H178" s="54"/>
      <c r="I178" s="54"/>
      <c r="J178" s="3"/>
      <c r="K178" s="7"/>
      <c r="L178" s="220"/>
      <c r="M178" s="3"/>
      <c r="N178" s="37"/>
      <c r="O178" s="39"/>
      <c r="P178" s="39"/>
      <c r="Q178" s="39"/>
      <c r="R178" s="39"/>
    </row>
    <row r="179" spans="1:18" x14ac:dyDescent="0.3">
      <c r="A179" s="218"/>
      <c r="B179" s="220"/>
      <c r="C179" s="7"/>
      <c r="D179" s="37"/>
      <c r="E179" s="37"/>
      <c r="F179" s="223"/>
      <c r="G179" s="54"/>
      <c r="H179" s="54"/>
      <c r="I179" s="54"/>
      <c r="J179" s="3"/>
      <c r="K179" s="7"/>
      <c r="L179" s="220"/>
      <c r="M179" s="7"/>
      <c r="N179" s="37"/>
      <c r="O179" s="39"/>
      <c r="P179" s="39"/>
      <c r="Q179" s="39"/>
      <c r="R179" s="39"/>
    </row>
    <row r="180" spans="1:18" ht="15" thickBot="1" x14ac:dyDescent="0.35">
      <c r="A180" s="225"/>
      <c r="B180" s="221"/>
      <c r="C180" s="8"/>
      <c r="D180" s="38"/>
      <c r="E180" s="38"/>
      <c r="F180" s="224"/>
      <c r="G180" s="57"/>
      <c r="H180" s="57"/>
      <c r="I180" s="57"/>
      <c r="J180" s="4"/>
      <c r="K180" s="8"/>
      <c r="L180" s="221"/>
      <c r="M180" s="8"/>
      <c r="N180" s="38"/>
      <c r="O180" s="40"/>
      <c r="P180" s="40"/>
      <c r="Q180" s="40"/>
      <c r="R180" s="40"/>
    </row>
    <row r="181" spans="1:18" ht="43.2" x14ac:dyDescent="0.3">
      <c r="A181" s="217">
        <v>26</v>
      </c>
      <c r="B181" s="219" t="s">
        <v>265</v>
      </c>
      <c r="C181" s="3" t="s">
        <v>13</v>
      </c>
      <c r="D181" s="34"/>
      <c r="E181" s="34"/>
      <c r="F181" s="222" t="s">
        <v>98</v>
      </c>
      <c r="G181" s="54"/>
      <c r="H181" s="54"/>
      <c r="I181" s="54"/>
      <c r="J181" s="3" t="s">
        <v>143</v>
      </c>
      <c r="K181" s="3" t="s">
        <v>266</v>
      </c>
      <c r="L181" s="3" t="s">
        <v>271</v>
      </c>
      <c r="M181" s="3" t="s">
        <v>274</v>
      </c>
      <c r="N181" s="34"/>
      <c r="O181" s="39"/>
      <c r="P181" s="39"/>
      <c r="Q181" s="39"/>
      <c r="R181" s="39"/>
    </row>
    <row r="182" spans="1:18" ht="28.8" x14ac:dyDescent="0.3">
      <c r="A182" s="218"/>
      <c r="B182" s="220"/>
      <c r="C182" s="3" t="s">
        <v>203</v>
      </c>
      <c r="D182" s="34"/>
      <c r="E182" s="34"/>
      <c r="F182" s="223"/>
      <c r="G182" s="54"/>
      <c r="H182" s="54"/>
      <c r="I182" s="54"/>
      <c r="J182" s="17">
        <v>17299000042</v>
      </c>
      <c r="K182" s="3" t="s">
        <v>267</v>
      </c>
      <c r="L182" s="19" t="s">
        <v>272</v>
      </c>
      <c r="M182" s="10">
        <v>45387</v>
      </c>
      <c r="N182" s="34"/>
      <c r="O182" s="51"/>
      <c r="P182" s="51"/>
      <c r="Q182" s="51"/>
      <c r="R182" s="51"/>
    </row>
    <row r="183" spans="1:18" ht="43.2" x14ac:dyDescent="0.3">
      <c r="A183" s="218"/>
      <c r="B183" s="220"/>
      <c r="C183" s="3" t="s">
        <v>220</v>
      </c>
      <c r="D183" s="34"/>
      <c r="E183" s="34"/>
      <c r="F183" s="223"/>
      <c r="G183" s="54"/>
      <c r="H183" s="54"/>
      <c r="I183" s="54"/>
      <c r="J183" s="7"/>
      <c r="K183" s="3" t="s">
        <v>268</v>
      </c>
      <c r="L183" s="19" t="s">
        <v>273</v>
      </c>
      <c r="M183" s="3" t="s">
        <v>275</v>
      </c>
      <c r="N183" s="34"/>
      <c r="O183" s="39"/>
      <c r="P183" s="39"/>
      <c r="Q183" s="39"/>
      <c r="R183" s="39"/>
    </row>
    <row r="184" spans="1:18" ht="28.8" x14ac:dyDescent="0.3">
      <c r="A184" s="218"/>
      <c r="B184" s="220"/>
      <c r="C184" s="7"/>
      <c r="D184" s="37"/>
      <c r="E184" s="37"/>
      <c r="F184" s="223"/>
      <c r="G184" s="54"/>
      <c r="H184" s="54"/>
      <c r="I184" s="54"/>
      <c r="J184" s="7"/>
      <c r="K184" s="10">
        <v>43980</v>
      </c>
      <c r="L184" s="9" t="s">
        <v>225</v>
      </c>
      <c r="M184" s="3" t="s">
        <v>276</v>
      </c>
      <c r="N184" s="46"/>
      <c r="O184" s="39"/>
      <c r="P184" s="39"/>
      <c r="Q184" s="39"/>
      <c r="R184" s="39"/>
    </row>
    <row r="185" spans="1:18" ht="72" x14ac:dyDescent="0.3">
      <c r="A185" s="218"/>
      <c r="B185" s="220"/>
      <c r="C185" s="7"/>
      <c r="D185" s="37"/>
      <c r="E185" s="37"/>
      <c r="F185" s="223"/>
      <c r="G185" s="54"/>
      <c r="H185" s="54"/>
      <c r="I185" s="54"/>
      <c r="J185" s="7"/>
      <c r="K185" s="3" t="s">
        <v>269</v>
      </c>
      <c r="L185" s="7"/>
      <c r="M185" s="3" t="s">
        <v>277</v>
      </c>
      <c r="N185" s="34"/>
      <c r="O185" s="39"/>
      <c r="P185" s="39"/>
      <c r="Q185" s="39"/>
      <c r="R185" s="39"/>
    </row>
    <row r="186" spans="1:18" ht="28.8" x14ac:dyDescent="0.3">
      <c r="A186" s="218"/>
      <c r="B186" s="220"/>
      <c r="C186" s="7"/>
      <c r="D186" s="37"/>
      <c r="E186" s="37"/>
      <c r="F186" s="223"/>
      <c r="G186" s="54"/>
      <c r="H186" s="54"/>
      <c r="I186" s="54"/>
      <c r="J186" s="7"/>
      <c r="K186" s="3" t="s">
        <v>270</v>
      </c>
      <c r="L186" s="7"/>
      <c r="M186" s="9" t="s">
        <v>278</v>
      </c>
      <c r="N186" s="34"/>
      <c r="O186" s="47"/>
      <c r="P186" s="47"/>
      <c r="Q186" s="47"/>
      <c r="R186" s="47"/>
    </row>
    <row r="187" spans="1:18" ht="29.4" thickBot="1" x14ac:dyDescent="0.35">
      <c r="A187" s="225"/>
      <c r="B187" s="221"/>
      <c r="C187" s="8"/>
      <c r="D187" s="38"/>
      <c r="E187" s="38"/>
      <c r="F187" s="224"/>
      <c r="G187" s="57"/>
      <c r="H187" s="57"/>
      <c r="I187" s="57"/>
      <c r="J187" s="8"/>
      <c r="K187" s="8"/>
      <c r="L187" s="8"/>
      <c r="M187" s="11" t="s">
        <v>279</v>
      </c>
      <c r="N187" s="38"/>
      <c r="O187" s="41"/>
      <c r="P187" s="41"/>
      <c r="Q187" s="41"/>
      <c r="R187" s="41"/>
    </row>
    <row r="188" spans="1:18" ht="14.4" customHeight="1" x14ac:dyDescent="0.3">
      <c r="A188" s="217">
        <v>27</v>
      </c>
      <c r="B188" s="219" t="s">
        <v>280</v>
      </c>
      <c r="C188" s="3" t="s">
        <v>13</v>
      </c>
      <c r="D188" s="34"/>
      <c r="E188" s="34"/>
      <c r="F188" s="222" t="s">
        <v>43</v>
      </c>
      <c r="G188" s="54"/>
      <c r="H188" s="54"/>
      <c r="I188" s="54"/>
      <c r="J188" s="219" t="s">
        <v>287</v>
      </c>
      <c r="K188" s="9" t="s">
        <v>282</v>
      </c>
      <c r="L188" s="235" t="s">
        <v>286</v>
      </c>
      <c r="M188" s="238"/>
      <c r="N188" s="48"/>
      <c r="O188" s="232"/>
      <c r="P188" s="232"/>
      <c r="Q188" s="232"/>
      <c r="R188" s="232"/>
    </row>
    <row r="189" spans="1:18" x14ac:dyDescent="0.3">
      <c r="A189" s="218"/>
      <c r="B189" s="220"/>
      <c r="C189" s="3" t="s">
        <v>281</v>
      </c>
      <c r="D189" s="34"/>
      <c r="E189" s="34"/>
      <c r="F189" s="223"/>
      <c r="G189" s="54"/>
      <c r="H189" s="54"/>
      <c r="I189" s="54"/>
      <c r="J189" s="220"/>
      <c r="K189" s="3" t="s">
        <v>283</v>
      </c>
      <c r="L189" s="236"/>
      <c r="M189" s="239"/>
      <c r="N189" s="34"/>
      <c r="O189" s="233"/>
      <c r="P189" s="233"/>
      <c r="Q189" s="233"/>
      <c r="R189" s="233"/>
    </row>
    <row r="190" spans="1:18" x14ac:dyDescent="0.3">
      <c r="A190" s="218"/>
      <c r="B190" s="220"/>
      <c r="C190" s="3" t="s">
        <v>25</v>
      </c>
      <c r="D190" s="34"/>
      <c r="E190" s="34"/>
      <c r="F190" s="223"/>
      <c r="G190" s="54"/>
      <c r="H190" s="54"/>
      <c r="I190" s="54"/>
      <c r="J190" s="220"/>
      <c r="K190" s="9" t="s">
        <v>284</v>
      </c>
      <c r="L190" s="236"/>
      <c r="M190" s="239"/>
      <c r="N190" s="48"/>
      <c r="O190" s="233"/>
      <c r="P190" s="233"/>
      <c r="Q190" s="233"/>
      <c r="R190" s="233"/>
    </row>
    <row r="191" spans="1:18" ht="29.4" thickBot="1" x14ac:dyDescent="0.35">
      <c r="A191" s="225"/>
      <c r="B191" s="221"/>
      <c r="C191" s="4" t="s">
        <v>84</v>
      </c>
      <c r="D191" s="35"/>
      <c r="E191" s="35"/>
      <c r="F191" s="224"/>
      <c r="G191" s="57"/>
      <c r="H191" s="57"/>
      <c r="I191" s="57"/>
      <c r="J191" s="221"/>
      <c r="K191" s="11" t="s">
        <v>285</v>
      </c>
      <c r="L191" s="237"/>
      <c r="M191" s="240"/>
      <c r="N191" s="49"/>
      <c r="O191" s="234"/>
      <c r="P191" s="234"/>
      <c r="Q191" s="234"/>
      <c r="R191" s="234"/>
    </row>
    <row r="192" spans="1:18" x14ac:dyDescent="0.3">
      <c r="A192" s="217">
        <v>28</v>
      </c>
      <c r="B192" s="219" t="s">
        <v>288</v>
      </c>
      <c r="C192" s="3" t="s">
        <v>13</v>
      </c>
      <c r="D192" s="34"/>
      <c r="E192" s="34"/>
      <c r="F192" s="222" t="s">
        <v>290</v>
      </c>
      <c r="G192" s="54"/>
      <c r="H192" s="54"/>
      <c r="I192" s="54"/>
      <c r="J192" s="226"/>
      <c r="K192" s="3" t="s">
        <v>291</v>
      </c>
      <c r="L192" s="219"/>
      <c r="M192" s="14"/>
      <c r="N192" s="34"/>
      <c r="O192" s="39"/>
      <c r="P192" s="39"/>
      <c r="Q192" s="39"/>
      <c r="R192" s="39"/>
    </row>
    <row r="193" spans="1:18" x14ac:dyDescent="0.3">
      <c r="A193" s="218"/>
      <c r="B193" s="220"/>
      <c r="C193" s="19" t="s">
        <v>6</v>
      </c>
      <c r="D193" s="53"/>
      <c r="E193" s="53"/>
      <c r="F193" s="223"/>
      <c r="G193" s="54"/>
      <c r="H193" s="54"/>
      <c r="I193" s="54"/>
      <c r="J193" s="227"/>
      <c r="K193" s="3" t="s">
        <v>292</v>
      </c>
      <c r="L193" s="220"/>
      <c r="M193" s="14"/>
      <c r="N193" s="34"/>
      <c r="O193" s="39"/>
      <c r="P193" s="39"/>
      <c r="Q193" s="39"/>
      <c r="R193" s="39"/>
    </row>
    <row r="194" spans="1:18" x14ac:dyDescent="0.3">
      <c r="A194" s="218"/>
      <c r="B194" s="220"/>
      <c r="C194" s="3" t="s">
        <v>289</v>
      </c>
      <c r="D194" s="34"/>
      <c r="E194" s="34"/>
      <c r="F194" s="223"/>
      <c r="G194" s="54"/>
      <c r="H194" s="54"/>
      <c r="I194" s="54"/>
      <c r="J194" s="227"/>
      <c r="K194" s="10">
        <v>44263</v>
      </c>
      <c r="L194" s="220"/>
      <c r="M194" s="14"/>
      <c r="N194" s="46"/>
      <c r="O194" s="39"/>
      <c r="P194" s="39"/>
      <c r="Q194" s="39"/>
      <c r="R194" s="39"/>
    </row>
    <row r="195" spans="1:18" x14ac:dyDescent="0.3">
      <c r="A195" s="218"/>
      <c r="B195" s="220"/>
      <c r="C195" s="3" t="s">
        <v>220</v>
      </c>
      <c r="D195" s="34"/>
      <c r="E195" s="34"/>
      <c r="F195" s="223"/>
      <c r="G195" s="54"/>
      <c r="H195" s="54"/>
      <c r="I195" s="54"/>
      <c r="J195" s="227"/>
      <c r="K195" s="3" t="s">
        <v>293</v>
      </c>
      <c r="L195" s="220"/>
      <c r="M195" s="14"/>
      <c r="N195" s="34"/>
      <c r="O195" s="39"/>
      <c r="P195" s="39"/>
      <c r="Q195" s="39"/>
      <c r="R195" s="39"/>
    </row>
    <row r="196" spans="1:18" x14ac:dyDescent="0.3">
      <c r="A196" s="218"/>
      <c r="B196" s="220"/>
      <c r="C196" s="3" t="s">
        <v>16</v>
      </c>
      <c r="D196" s="34"/>
      <c r="E196" s="34"/>
      <c r="F196" s="223"/>
      <c r="G196" s="54"/>
      <c r="H196" s="54"/>
      <c r="I196" s="54"/>
      <c r="J196" s="227"/>
      <c r="K196" s="3" t="s">
        <v>294</v>
      </c>
      <c r="L196" s="220"/>
      <c r="M196" s="14"/>
      <c r="N196" s="34"/>
      <c r="O196" s="39"/>
      <c r="P196" s="39"/>
      <c r="Q196" s="39"/>
      <c r="R196" s="39"/>
    </row>
    <row r="197" spans="1:18" x14ac:dyDescent="0.3">
      <c r="A197" s="218"/>
      <c r="B197" s="220"/>
      <c r="C197" s="7"/>
      <c r="D197" s="37"/>
      <c r="E197" s="37"/>
      <c r="F197" s="223"/>
      <c r="G197" s="54"/>
      <c r="H197" s="54"/>
      <c r="I197" s="54"/>
      <c r="J197" s="227"/>
      <c r="K197" s="3" t="s">
        <v>295</v>
      </c>
      <c r="L197" s="220"/>
      <c r="M197" s="3" t="s">
        <v>297</v>
      </c>
      <c r="N197" s="34"/>
      <c r="O197" s="39"/>
      <c r="P197" s="39"/>
      <c r="Q197" s="39"/>
      <c r="R197" s="39"/>
    </row>
    <row r="198" spans="1:18" x14ac:dyDescent="0.3">
      <c r="A198" s="218"/>
      <c r="B198" s="220"/>
      <c r="C198" s="7"/>
      <c r="D198" s="37"/>
      <c r="E198" s="37"/>
      <c r="F198" s="223"/>
      <c r="G198" s="54"/>
      <c r="H198" s="54"/>
      <c r="I198" s="54"/>
      <c r="J198" s="227"/>
      <c r="K198" s="3" t="s">
        <v>296</v>
      </c>
      <c r="L198" s="220"/>
      <c r="M198" s="3"/>
      <c r="N198" s="34"/>
      <c r="O198" s="39"/>
      <c r="P198" s="39"/>
      <c r="Q198" s="39"/>
      <c r="R198" s="39"/>
    </row>
    <row r="199" spans="1:18" x14ac:dyDescent="0.3">
      <c r="A199" s="218"/>
      <c r="B199" s="220"/>
      <c r="C199" s="7"/>
      <c r="D199" s="37"/>
      <c r="E199" s="37"/>
      <c r="F199" s="223"/>
      <c r="G199" s="54"/>
      <c r="H199" s="54"/>
      <c r="I199" s="54"/>
      <c r="J199" s="227"/>
      <c r="K199" s="7"/>
      <c r="L199" s="220"/>
      <c r="M199" s="3"/>
      <c r="N199" s="37"/>
      <c r="O199" s="39"/>
      <c r="P199" s="39"/>
      <c r="Q199" s="39"/>
      <c r="R199" s="39"/>
    </row>
    <row r="200" spans="1:18" x14ac:dyDescent="0.3">
      <c r="A200" s="218"/>
      <c r="B200" s="220"/>
      <c r="C200" s="7"/>
      <c r="D200" s="37"/>
      <c r="E200" s="37"/>
      <c r="F200" s="223"/>
      <c r="G200" s="54"/>
      <c r="H200" s="54"/>
      <c r="I200" s="54"/>
      <c r="J200" s="227"/>
      <c r="K200" s="7"/>
      <c r="L200" s="220"/>
      <c r="M200" s="3" t="s">
        <v>298</v>
      </c>
      <c r="N200" s="37"/>
      <c r="O200" s="39"/>
      <c r="P200" s="39"/>
      <c r="Q200" s="39"/>
      <c r="R200" s="39"/>
    </row>
    <row r="201" spans="1:18" x14ac:dyDescent="0.3">
      <c r="A201" s="218"/>
      <c r="B201" s="220"/>
      <c r="C201" s="7"/>
      <c r="D201" s="37"/>
      <c r="E201" s="37"/>
      <c r="F201" s="223"/>
      <c r="G201" s="54"/>
      <c r="H201" s="54"/>
      <c r="I201" s="54"/>
      <c r="J201" s="227"/>
      <c r="K201" s="7"/>
      <c r="L201" s="220"/>
      <c r="M201" s="3" t="s">
        <v>299</v>
      </c>
      <c r="N201" s="37"/>
      <c r="O201" s="39"/>
      <c r="P201" s="39"/>
      <c r="Q201" s="39"/>
      <c r="R201" s="39"/>
    </row>
    <row r="202" spans="1:18" ht="58.2" thickBot="1" x14ac:dyDescent="0.35">
      <c r="A202" s="225"/>
      <c r="B202" s="221"/>
      <c r="C202" s="8"/>
      <c r="D202" s="38"/>
      <c r="E202" s="38"/>
      <c r="F202" s="224"/>
      <c r="G202" s="57"/>
      <c r="H202" s="57"/>
      <c r="I202" s="57"/>
      <c r="J202" s="228"/>
      <c r="K202" s="8"/>
      <c r="L202" s="221"/>
      <c r="M202" s="4" t="s">
        <v>300</v>
      </c>
      <c r="N202" s="38"/>
      <c r="O202" s="41"/>
      <c r="P202" s="41"/>
      <c r="Q202" s="41"/>
      <c r="R202" s="41"/>
    </row>
    <row r="203" spans="1:18" ht="43.2" x14ac:dyDescent="0.3">
      <c r="A203" s="217">
        <v>29</v>
      </c>
      <c r="B203" s="219" t="s">
        <v>301</v>
      </c>
      <c r="C203" s="3" t="s">
        <v>302</v>
      </c>
      <c r="D203" s="34"/>
      <c r="E203" s="34"/>
      <c r="F203" s="27" t="s">
        <v>27</v>
      </c>
      <c r="G203" s="54"/>
      <c r="H203" s="54"/>
      <c r="I203" s="54"/>
      <c r="J203" s="219"/>
      <c r="K203" s="3" t="s">
        <v>305</v>
      </c>
      <c r="L203" s="3"/>
      <c r="M203" s="3" t="s">
        <v>309</v>
      </c>
      <c r="N203" s="34"/>
      <c r="O203" s="217"/>
      <c r="P203" s="217"/>
      <c r="Q203" s="217"/>
      <c r="R203" s="217"/>
    </row>
    <row r="204" spans="1:18" x14ac:dyDescent="0.3">
      <c r="A204" s="218"/>
      <c r="B204" s="220"/>
      <c r="C204" s="3" t="s">
        <v>303</v>
      </c>
      <c r="D204" s="34"/>
      <c r="E204" s="34"/>
      <c r="F204" s="27" t="s">
        <v>304</v>
      </c>
      <c r="G204" s="54"/>
      <c r="H204" s="54"/>
      <c r="I204" s="54"/>
      <c r="J204" s="220"/>
      <c r="K204" s="3"/>
      <c r="L204" s="3"/>
      <c r="M204" s="3"/>
      <c r="N204" s="34"/>
      <c r="O204" s="218"/>
      <c r="P204" s="218"/>
      <c r="Q204" s="218"/>
      <c r="R204" s="218"/>
    </row>
    <row r="205" spans="1:18" x14ac:dyDescent="0.3">
      <c r="A205" s="218"/>
      <c r="B205" s="220"/>
      <c r="C205" s="3"/>
      <c r="D205" s="34"/>
      <c r="E205" s="34"/>
      <c r="F205" s="27" t="s">
        <v>7</v>
      </c>
      <c r="G205" s="54"/>
      <c r="H205" s="54"/>
      <c r="I205" s="54"/>
      <c r="J205" s="220"/>
      <c r="K205" s="3" t="s">
        <v>306</v>
      </c>
      <c r="L205" s="3"/>
      <c r="M205" s="3"/>
      <c r="N205" s="34"/>
      <c r="O205" s="218"/>
      <c r="P205" s="218"/>
      <c r="Q205" s="218"/>
      <c r="R205" s="218"/>
    </row>
    <row r="206" spans="1:18" ht="28.8" x14ac:dyDescent="0.3">
      <c r="A206" s="218"/>
      <c r="B206" s="220"/>
      <c r="C206" s="3">
        <v>2019</v>
      </c>
      <c r="D206" s="34"/>
      <c r="E206" s="34"/>
      <c r="F206" s="27"/>
      <c r="G206" s="54"/>
      <c r="H206" s="54"/>
      <c r="I206" s="54"/>
      <c r="J206" s="220"/>
      <c r="K206" s="7"/>
      <c r="L206" s="3"/>
      <c r="M206" s="3" t="s">
        <v>310</v>
      </c>
      <c r="N206" s="37"/>
      <c r="O206" s="218"/>
      <c r="P206" s="218"/>
      <c r="Q206" s="218"/>
      <c r="R206" s="218"/>
    </row>
    <row r="207" spans="1:18" ht="57.6" x14ac:dyDescent="0.3">
      <c r="A207" s="218"/>
      <c r="B207" s="220"/>
      <c r="C207" s="7"/>
      <c r="D207" s="37"/>
      <c r="E207" s="37"/>
      <c r="F207" s="27" t="s">
        <v>27</v>
      </c>
      <c r="G207" s="54"/>
      <c r="H207" s="54"/>
      <c r="I207" s="54"/>
      <c r="J207" s="220"/>
      <c r="K207" s="7"/>
      <c r="L207" s="3" t="s">
        <v>307</v>
      </c>
      <c r="M207" s="7"/>
      <c r="N207" s="37"/>
      <c r="O207" s="218"/>
      <c r="P207" s="218"/>
      <c r="Q207" s="218"/>
      <c r="R207" s="218"/>
    </row>
    <row r="208" spans="1:18" ht="29.4" thickBot="1" x14ac:dyDescent="0.35">
      <c r="A208" s="225"/>
      <c r="B208" s="221"/>
      <c r="C208" s="8"/>
      <c r="D208" s="38"/>
      <c r="E208" s="38"/>
      <c r="F208" s="29"/>
      <c r="G208" s="56"/>
      <c r="H208" s="56"/>
      <c r="I208" s="56"/>
      <c r="J208" s="221"/>
      <c r="K208" s="8"/>
      <c r="L208" s="4" t="s">
        <v>308</v>
      </c>
      <c r="M208" s="8"/>
      <c r="N208" s="38"/>
      <c r="O208" s="225"/>
      <c r="P208" s="225"/>
      <c r="Q208" s="225"/>
      <c r="R208" s="225"/>
    </row>
    <row r="209" spans="1:18" ht="28.8" x14ac:dyDescent="0.3">
      <c r="A209" s="217">
        <v>30</v>
      </c>
      <c r="B209" s="219" t="s">
        <v>311</v>
      </c>
      <c r="C209" s="3"/>
      <c r="D209" s="34"/>
      <c r="E209" s="34"/>
      <c r="F209" s="222" t="s">
        <v>27</v>
      </c>
      <c r="G209" s="54"/>
      <c r="H209" s="54"/>
      <c r="I209" s="54"/>
      <c r="J209" s="219" t="s">
        <v>321</v>
      </c>
      <c r="K209" s="3" t="s">
        <v>315</v>
      </c>
      <c r="L209" s="219"/>
      <c r="M209" s="9" t="s">
        <v>317</v>
      </c>
      <c r="N209" s="34"/>
      <c r="O209" s="39"/>
      <c r="P209" s="39"/>
      <c r="Q209" s="39"/>
      <c r="R209" s="39"/>
    </row>
    <row r="210" spans="1:18" ht="28.8" x14ac:dyDescent="0.3">
      <c r="A210" s="218"/>
      <c r="B210" s="220"/>
      <c r="C210" s="3" t="s">
        <v>312</v>
      </c>
      <c r="D210" s="34"/>
      <c r="E210" s="34"/>
      <c r="F210" s="223"/>
      <c r="G210" s="54"/>
      <c r="H210" s="54"/>
      <c r="I210" s="54"/>
      <c r="J210" s="220"/>
      <c r="K210" s="10">
        <v>45374</v>
      </c>
      <c r="L210" s="220"/>
      <c r="M210" s="9" t="s">
        <v>318</v>
      </c>
      <c r="N210" s="46"/>
      <c r="O210" s="39"/>
      <c r="P210" s="39"/>
      <c r="Q210" s="39"/>
      <c r="R210" s="39"/>
    </row>
    <row r="211" spans="1:18" ht="43.2" x14ac:dyDescent="0.3">
      <c r="A211" s="218"/>
      <c r="B211" s="220"/>
      <c r="C211" s="3" t="s">
        <v>13</v>
      </c>
      <c r="D211" s="34"/>
      <c r="E211" s="34"/>
      <c r="F211" s="223"/>
      <c r="G211" s="54"/>
      <c r="H211" s="54"/>
      <c r="I211" s="54"/>
      <c r="J211" s="220"/>
      <c r="K211" s="3" t="s">
        <v>316</v>
      </c>
      <c r="L211" s="220"/>
      <c r="M211" s="9" t="s">
        <v>319</v>
      </c>
      <c r="N211" s="34"/>
      <c r="O211" s="44"/>
      <c r="P211" s="44"/>
      <c r="Q211" s="44"/>
      <c r="R211" s="44"/>
    </row>
    <row r="212" spans="1:18" ht="43.2" x14ac:dyDescent="0.3">
      <c r="A212" s="218"/>
      <c r="B212" s="220"/>
      <c r="C212" s="3" t="s">
        <v>25</v>
      </c>
      <c r="D212" s="34"/>
      <c r="E212" s="34"/>
      <c r="F212" s="223"/>
      <c r="G212" s="54"/>
      <c r="H212" s="54"/>
      <c r="I212" s="54"/>
      <c r="J212" s="220"/>
      <c r="K212" s="7"/>
      <c r="L212" s="220"/>
      <c r="M212" s="9" t="s">
        <v>320</v>
      </c>
      <c r="N212" s="37"/>
      <c r="O212" s="47"/>
      <c r="P212" s="47"/>
      <c r="Q212" s="47"/>
      <c r="R212" s="47"/>
    </row>
    <row r="213" spans="1:18" x14ac:dyDescent="0.3">
      <c r="A213" s="218"/>
      <c r="B213" s="220"/>
      <c r="C213" s="3" t="s">
        <v>178</v>
      </c>
      <c r="D213" s="34"/>
      <c r="E213" s="34"/>
      <c r="F213" s="223"/>
      <c r="G213" s="54"/>
      <c r="H213" s="54"/>
      <c r="I213" s="54"/>
      <c r="J213" s="220"/>
      <c r="K213" s="7"/>
      <c r="L213" s="220"/>
      <c r="M213" s="7"/>
      <c r="N213" s="37"/>
      <c r="O213" s="47"/>
      <c r="P213" s="47"/>
      <c r="Q213" s="47"/>
      <c r="R213" s="47"/>
    </row>
    <row r="214" spans="1:18" x14ac:dyDescent="0.3">
      <c r="A214" s="218"/>
      <c r="B214" s="220"/>
      <c r="C214" s="3" t="s">
        <v>192</v>
      </c>
      <c r="D214" s="34"/>
      <c r="E214" s="34"/>
      <c r="F214" s="223"/>
      <c r="G214" s="54"/>
      <c r="H214" s="54"/>
      <c r="I214" s="54"/>
      <c r="J214" s="220"/>
      <c r="K214" s="7"/>
      <c r="L214" s="220"/>
      <c r="M214" s="7"/>
      <c r="N214" s="37"/>
      <c r="O214" s="47"/>
      <c r="P214" s="47"/>
      <c r="Q214" s="47"/>
      <c r="R214" s="47"/>
    </row>
    <row r="215" spans="1:18" x14ac:dyDescent="0.3">
      <c r="A215" s="218"/>
      <c r="B215" s="220"/>
      <c r="C215" s="3" t="s">
        <v>313</v>
      </c>
      <c r="D215" s="34"/>
      <c r="E215" s="34"/>
      <c r="F215" s="223"/>
      <c r="G215" s="54"/>
      <c r="H215" s="54"/>
      <c r="I215" s="54"/>
      <c r="J215" s="220"/>
      <c r="K215" s="7"/>
      <c r="L215" s="220"/>
      <c r="M215" s="7"/>
      <c r="N215" s="37"/>
      <c r="O215" s="47"/>
      <c r="P215" s="47"/>
      <c r="Q215" s="47"/>
      <c r="R215" s="47"/>
    </row>
    <row r="216" spans="1:18" ht="29.4" thickBot="1" x14ac:dyDescent="0.35">
      <c r="A216" s="225"/>
      <c r="B216" s="221"/>
      <c r="C216" s="4" t="s">
        <v>314</v>
      </c>
      <c r="D216" s="35"/>
      <c r="E216" s="35"/>
      <c r="F216" s="224"/>
      <c r="G216" s="57"/>
      <c r="H216" s="57"/>
      <c r="I216" s="57"/>
      <c r="J216" s="221"/>
      <c r="K216" s="8"/>
      <c r="L216" s="221"/>
      <c r="M216" s="8"/>
      <c r="N216" s="38"/>
      <c r="O216" s="41"/>
      <c r="P216" s="41"/>
      <c r="Q216" s="41"/>
      <c r="R216" s="41"/>
    </row>
    <row r="217" spans="1:18" ht="28.8" x14ac:dyDescent="0.3">
      <c r="A217" s="217">
        <v>31</v>
      </c>
      <c r="B217" s="219" t="s">
        <v>322</v>
      </c>
      <c r="C217" s="3" t="s">
        <v>13</v>
      </c>
      <c r="D217" s="34"/>
      <c r="E217" s="34"/>
      <c r="F217" s="27" t="s">
        <v>43</v>
      </c>
      <c r="G217" s="54"/>
      <c r="H217" s="54"/>
      <c r="I217" s="54"/>
      <c r="J217" s="3">
        <v>21174000033</v>
      </c>
      <c r="K217" s="3" t="s">
        <v>324</v>
      </c>
      <c r="L217" s="219"/>
      <c r="M217" s="3" t="s">
        <v>326</v>
      </c>
      <c r="N217" s="34"/>
      <c r="O217" s="39"/>
      <c r="P217" s="39"/>
      <c r="Q217" s="39"/>
      <c r="R217" s="39"/>
    </row>
    <row r="218" spans="1:18" ht="57.6" x14ac:dyDescent="0.3">
      <c r="A218" s="218"/>
      <c r="B218" s="220"/>
      <c r="C218" s="3" t="s">
        <v>6</v>
      </c>
      <c r="D218" s="34"/>
      <c r="E218" s="34"/>
      <c r="F218" s="27" t="s">
        <v>323</v>
      </c>
      <c r="G218" s="54"/>
      <c r="H218" s="54"/>
      <c r="I218" s="54"/>
      <c r="J218" s="3">
        <v>21141000009</v>
      </c>
      <c r="K218" s="3" t="s">
        <v>325</v>
      </c>
      <c r="L218" s="220"/>
      <c r="M218" s="3" t="s">
        <v>327</v>
      </c>
      <c r="N218" s="34"/>
      <c r="O218" s="39"/>
      <c r="P218" s="39"/>
      <c r="Q218" s="39"/>
      <c r="R218" s="39"/>
    </row>
    <row r="219" spans="1:18" ht="28.8" x14ac:dyDescent="0.3">
      <c r="A219" s="218"/>
      <c r="B219" s="220"/>
      <c r="C219" s="3" t="s">
        <v>220</v>
      </c>
      <c r="D219" s="34"/>
      <c r="E219" s="34"/>
      <c r="F219" s="28"/>
      <c r="G219" s="55"/>
      <c r="H219" s="55"/>
      <c r="I219" s="55"/>
      <c r="J219" s="3" t="s">
        <v>331</v>
      </c>
      <c r="K219" s="7"/>
      <c r="L219" s="220"/>
      <c r="M219" s="3" t="s">
        <v>328</v>
      </c>
      <c r="N219" s="37"/>
      <c r="O219" s="39"/>
      <c r="P219" s="39"/>
      <c r="Q219" s="39"/>
      <c r="R219" s="39"/>
    </row>
    <row r="220" spans="1:18" x14ac:dyDescent="0.3">
      <c r="A220" s="218"/>
      <c r="B220" s="220"/>
      <c r="C220" s="3" t="s">
        <v>16</v>
      </c>
      <c r="D220" s="34"/>
      <c r="E220" s="34"/>
      <c r="F220" s="28"/>
      <c r="G220" s="55"/>
      <c r="H220" s="55"/>
      <c r="I220" s="55"/>
      <c r="J220" s="3" t="s">
        <v>332</v>
      </c>
      <c r="K220" s="7"/>
      <c r="L220" s="220"/>
      <c r="M220" s="3"/>
      <c r="N220" s="37"/>
      <c r="O220" s="39"/>
      <c r="P220" s="39"/>
      <c r="Q220" s="39"/>
      <c r="R220" s="39"/>
    </row>
    <row r="221" spans="1:18" ht="28.8" x14ac:dyDescent="0.3">
      <c r="A221" s="218"/>
      <c r="B221" s="220"/>
      <c r="C221" s="7"/>
      <c r="D221" s="37"/>
      <c r="E221" s="37"/>
      <c r="F221" s="28"/>
      <c r="G221" s="55"/>
      <c r="H221" s="55"/>
      <c r="I221" s="55"/>
      <c r="J221" s="9" t="s">
        <v>333</v>
      </c>
      <c r="K221" s="7"/>
      <c r="L221" s="220"/>
      <c r="M221" s="9" t="s">
        <v>329</v>
      </c>
      <c r="N221" s="37"/>
      <c r="O221" s="39"/>
      <c r="P221" s="39"/>
      <c r="Q221" s="39"/>
      <c r="R221" s="39"/>
    </row>
    <row r="222" spans="1:18" ht="28.8" x14ac:dyDescent="0.3">
      <c r="A222" s="218"/>
      <c r="B222" s="220"/>
      <c r="C222" s="7"/>
      <c r="D222" s="37"/>
      <c r="E222" s="37"/>
      <c r="F222" s="28"/>
      <c r="G222" s="55"/>
      <c r="H222" s="55"/>
      <c r="I222" s="55"/>
      <c r="J222" s="9" t="s">
        <v>334</v>
      </c>
      <c r="K222" s="7"/>
      <c r="L222" s="220"/>
      <c r="M222" s="9" t="s">
        <v>330</v>
      </c>
      <c r="N222" s="37"/>
      <c r="O222" s="39"/>
      <c r="P222" s="39"/>
      <c r="Q222" s="39"/>
      <c r="R222" s="39"/>
    </row>
    <row r="223" spans="1:18" x14ac:dyDescent="0.3">
      <c r="A223" s="218"/>
      <c r="B223" s="220"/>
      <c r="C223" s="7"/>
      <c r="D223" s="37"/>
      <c r="E223" s="37"/>
      <c r="F223" s="28"/>
      <c r="G223" s="55"/>
      <c r="H223" s="55"/>
      <c r="I223" s="55"/>
      <c r="J223" s="20">
        <v>1000</v>
      </c>
      <c r="K223" s="7"/>
      <c r="L223" s="220"/>
      <c r="M223" s="7"/>
      <c r="N223" s="37"/>
      <c r="O223" s="39"/>
      <c r="P223" s="39"/>
      <c r="Q223" s="39"/>
      <c r="R223" s="39"/>
    </row>
    <row r="224" spans="1:18" x14ac:dyDescent="0.3">
      <c r="A224" s="218"/>
      <c r="B224" s="220"/>
      <c r="C224" s="7"/>
      <c r="D224" s="37"/>
      <c r="E224" s="37"/>
      <c r="F224" s="28"/>
      <c r="G224" s="55"/>
      <c r="H224" s="55"/>
      <c r="I224" s="55"/>
      <c r="J224" s="9" t="s">
        <v>335</v>
      </c>
      <c r="K224" s="7"/>
      <c r="L224" s="220"/>
      <c r="M224" s="7"/>
      <c r="N224" s="37"/>
      <c r="O224" s="39"/>
      <c r="P224" s="39"/>
      <c r="Q224" s="39"/>
      <c r="R224" s="39"/>
    </row>
    <row r="225" spans="1:18" ht="28.8" x14ac:dyDescent="0.3">
      <c r="A225" s="218"/>
      <c r="B225" s="220"/>
      <c r="C225" s="7"/>
      <c r="D225" s="37"/>
      <c r="E225" s="37"/>
      <c r="F225" s="28"/>
      <c r="G225" s="55"/>
      <c r="H225" s="55"/>
      <c r="I225" s="55"/>
      <c r="J225" s="18" t="s">
        <v>336</v>
      </c>
      <c r="K225" s="7"/>
      <c r="L225" s="220"/>
      <c r="M225" s="7"/>
      <c r="N225" s="37"/>
      <c r="O225" s="39"/>
      <c r="P225" s="39"/>
      <c r="Q225" s="39"/>
      <c r="R225" s="39"/>
    </row>
    <row r="226" spans="1:18" x14ac:dyDescent="0.3">
      <c r="A226" s="218"/>
      <c r="B226" s="220"/>
      <c r="C226" s="7"/>
      <c r="D226" s="37"/>
      <c r="E226" s="37"/>
      <c r="F226" s="28"/>
      <c r="G226" s="55"/>
      <c r="H226" s="55"/>
      <c r="I226" s="55"/>
      <c r="J226" s="7"/>
      <c r="K226" s="7"/>
      <c r="L226" s="220"/>
      <c r="M226" s="7"/>
      <c r="N226" s="37"/>
      <c r="O226" s="39"/>
      <c r="P226" s="39"/>
      <c r="Q226" s="39"/>
      <c r="R226" s="39"/>
    </row>
    <row r="227" spans="1:18" ht="15" thickBot="1" x14ac:dyDescent="0.35">
      <c r="A227" s="225"/>
      <c r="B227" s="221"/>
      <c r="C227" s="8"/>
      <c r="D227" s="38"/>
      <c r="E227" s="38"/>
      <c r="F227" s="29"/>
      <c r="G227" s="56"/>
      <c r="H227" s="56"/>
      <c r="I227" s="56"/>
      <c r="J227" s="8"/>
      <c r="K227" s="8"/>
      <c r="L227" s="221"/>
      <c r="M227" s="8"/>
      <c r="N227" s="38"/>
      <c r="O227" s="40"/>
      <c r="P227" s="40"/>
      <c r="Q227" s="40"/>
      <c r="R227" s="40"/>
    </row>
    <row r="228" spans="1:18" ht="14.4" customHeight="1" x14ac:dyDescent="0.3">
      <c r="A228" s="217">
        <v>32</v>
      </c>
      <c r="B228" s="219" t="s">
        <v>322</v>
      </c>
      <c r="C228" s="3" t="s">
        <v>13</v>
      </c>
      <c r="D228" s="34"/>
      <c r="E228" s="34"/>
      <c r="F228" s="222" t="s">
        <v>43</v>
      </c>
      <c r="G228" s="54"/>
      <c r="H228" s="54"/>
      <c r="I228" s="54"/>
      <c r="J228" s="226"/>
      <c r="K228" s="3" t="s">
        <v>337</v>
      </c>
      <c r="L228" s="219"/>
      <c r="M228" s="219"/>
      <c r="N228" s="34"/>
      <c r="O228" s="217"/>
      <c r="P228" s="217"/>
      <c r="Q228" s="217"/>
      <c r="R228" s="217"/>
    </row>
    <row r="229" spans="1:18" x14ac:dyDescent="0.3">
      <c r="A229" s="218"/>
      <c r="B229" s="220"/>
      <c r="C229" s="3" t="s">
        <v>6</v>
      </c>
      <c r="D229" s="34"/>
      <c r="E229" s="34"/>
      <c r="F229" s="223"/>
      <c r="G229" s="54"/>
      <c r="H229" s="54"/>
      <c r="I229" s="54"/>
      <c r="J229" s="227"/>
      <c r="K229" s="3" t="s">
        <v>325</v>
      </c>
      <c r="L229" s="220"/>
      <c r="M229" s="220"/>
      <c r="N229" s="34"/>
      <c r="O229" s="218"/>
      <c r="P229" s="218"/>
      <c r="Q229" s="218"/>
      <c r="R229" s="218"/>
    </row>
    <row r="230" spans="1:18" x14ac:dyDescent="0.3">
      <c r="A230" s="218"/>
      <c r="B230" s="220"/>
      <c r="C230" s="3" t="s">
        <v>220</v>
      </c>
      <c r="D230" s="34"/>
      <c r="E230" s="34"/>
      <c r="F230" s="223"/>
      <c r="G230" s="54"/>
      <c r="H230" s="54"/>
      <c r="I230" s="54"/>
      <c r="J230" s="227"/>
      <c r="K230" s="7"/>
      <c r="L230" s="220"/>
      <c r="M230" s="220"/>
      <c r="N230" s="37"/>
      <c r="O230" s="218"/>
      <c r="P230" s="218"/>
      <c r="Q230" s="218"/>
      <c r="R230" s="218"/>
    </row>
    <row r="231" spans="1:18" ht="15" thickBot="1" x14ac:dyDescent="0.35">
      <c r="A231" s="225"/>
      <c r="B231" s="221"/>
      <c r="C231" s="4" t="s">
        <v>16</v>
      </c>
      <c r="D231" s="35"/>
      <c r="E231" s="35"/>
      <c r="F231" s="224"/>
      <c r="G231" s="57"/>
      <c r="H231" s="57"/>
      <c r="I231" s="57"/>
      <c r="J231" s="228"/>
      <c r="K231" s="8"/>
      <c r="L231" s="221"/>
      <c r="M231" s="221"/>
      <c r="N231" s="38"/>
      <c r="O231" s="225"/>
      <c r="P231" s="225"/>
      <c r="Q231" s="225"/>
      <c r="R231" s="225"/>
    </row>
    <row r="232" spans="1:18" ht="28.8" x14ac:dyDescent="0.3">
      <c r="A232" s="217">
        <v>33</v>
      </c>
      <c r="B232" s="219" t="s">
        <v>338</v>
      </c>
      <c r="C232" s="3" t="s">
        <v>339</v>
      </c>
      <c r="D232" s="34"/>
      <c r="E232" s="34"/>
      <c r="F232" s="222" t="s">
        <v>27</v>
      </c>
      <c r="G232" s="54"/>
      <c r="H232" s="54"/>
      <c r="I232" s="54"/>
      <c r="J232" s="3" t="s">
        <v>347</v>
      </c>
      <c r="K232" s="3" t="s">
        <v>344</v>
      </c>
      <c r="L232" s="219"/>
      <c r="M232" s="219"/>
      <c r="N232" s="34"/>
      <c r="O232" s="217"/>
      <c r="P232" s="217"/>
      <c r="Q232" s="217"/>
      <c r="R232" s="217"/>
    </row>
    <row r="233" spans="1:18" ht="28.8" x14ac:dyDescent="0.3">
      <c r="A233" s="218"/>
      <c r="B233" s="220"/>
      <c r="C233" s="3" t="s">
        <v>13</v>
      </c>
      <c r="D233" s="34"/>
      <c r="E233" s="34"/>
      <c r="F233" s="223"/>
      <c r="G233" s="54"/>
      <c r="H233" s="54"/>
      <c r="I233" s="54"/>
      <c r="J233" s="3" t="s">
        <v>348</v>
      </c>
      <c r="K233" s="3" t="s">
        <v>345</v>
      </c>
      <c r="L233" s="220"/>
      <c r="M233" s="220"/>
      <c r="N233" s="34"/>
      <c r="O233" s="218"/>
      <c r="P233" s="218"/>
      <c r="Q233" s="218"/>
      <c r="R233" s="218"/>
    </row>
    <row r="234" spans="1:18" ht="28.8" x14ac:dyDescent="0.3">
      <c r="A234" s="218"/>
      <c r="B234" s="220"/>
      <c r="C234" s="3" t="s">
        <v>14</v>
      </c>
      <c r="D234" s="34"/>
      <c r="E234" s="34"/>
      <c r="F234" s="223"/>
      <c r="G234" s="54"/>
      <c r="H234" s="54"/>
      <c r="I234" s="54"/>
      <c r="J234" s="3" t="s">
        <v>349</v>
      </c>
      <c r="K234" s="3" t="s">
        <v>346</v>
      </c>
      <c r="L234" s="220"/>
      <c r="M234" s="220"/>
      <c r="N234" s="34"/>
      <c r="O234" s="218"/>
      <c r="P234" s="218"/>
      <c r="Q234" s="218"/>
      <c r="R234" s="218"/>
    </row>
    <row r="235" spans="1:18" x14ac:dyDescent="0.3">
      <c r="A235" s="218"/>
      <c r="B235" s="220"/>
      <c r="C235" s="3" t="s">
        <v>145</v>
      </c>
      <c r="D235" s="34"/>
      <c r="E235" s="34"/>
      <c r="F235" s="223"/>
      <c r="G235" s="54"/>
      <c r="H235" s="54"/>
      <c r="I235" s="54"/>
      <c r="J235" s="3"/>
      <c r="K235" s="7"/>
      <c r="L235" s="220"/>
      <c r="M235" s="220"/>
      <c r="N235" s="37"/>
      <c r="O235" s="218"/>
      <c r="P235" s="218"/>
      <c r="Q235" s="218"/>
      <c r="R235" s="218"/>
    </row>
    <row r="236" spans="1:18" x14ac:dyDescent="0.3">
      <c r="A236" s="218"/>
      <c r="B236" s="220"/>
      <c r="C236" s="3" t="s">
        <v>340</v>
      </c>
      <c r="D236" s="34"/>
      <c r="E236" s="34"/>
      <c r="F236" s="223"/>
      <c r="G236" s="54"/>
      <c r="H236" s="54"/>
      <c r="I236" s="54"/>
      <c r="J236" s="7"/>
      <c r="K236" s="7"/>
      <c r="L236" s="220"/>
      <c r="M236" s="220"/>
      <c r="N236" s="37"/>
      <c r="O236" s="218"/>
      <c r="P236" s="218"/>
      <c r="Q236" s="218"/>
      <c r="R236" s="218"/>
    </row>
    <row r="237" spans="1:18" x14ac:dyDescent="0.3">
      <c r="A237" s="218"/>
      <c r="B237" s="220"/>
      <c r="C237" s="3" t="s">
        <v>341</v>
      </c>
      <c r="D237" s="34"/>
      <c r="E237" s="34"/>
      <c r="F237" s="223"/>
      <c r="G237" s="54"/>
      <c r="H237" s="54"/>
      <c r="I237" s="54"/>
      <c r="J237" s="7"/>
      <c r="K237" s="7"/>
      <c r="L237" s="220"/>
      <c r="M237" s="220"/>
      <c r="N237" s="37"/>
      <c r="O237" s="218"/>
      <c r="P237" s="218"/>
      <c r="Q237" s="218"/>
      <c r="R237" s="218"/>
    </row>
    <row r="238" spans="1:18" x14ac:dyDescent="0.3">
      <c r="A238" s="218"/>
      <c r="B238" s="220"/>
      <c r="C238" s="3" t="s">
        <v>342</v>
      </c>
      <c r="D238" s="34"/>
      <c r="E238" s="34"/>
      <c r="F238" s="223"/>
      <c r="G238" s="54"/>
      <c r="H238" s="54"/>
      <c r="I238" s="54"/>
      <c r="J238" s="7"/>
      <c r="K238" s="7"/>
      <c r="L238" s="220"/>
      <c r="M238" s="220"/>
      <c r="N238" s="37"/>
      <c r="O238" s="218"/>
      <c r="P238" s="218"/>
      <c r="Q238" s="218"/>
      <c r="R238" s="218"/>
    </row>
    <row r="239" spans="1:18" ht="29.4" thickBot="1" x14ac:dyDescent="0.35">
      <c r="A239" s="225"/>
      <c r="B239" s="221"/>
      <c r="C239" s="4" t="s">
        <v>343</v>
      </c>
      <c r="D239" s="35"/>
      <c r="E239" s="35"/>
      <c r="F239" s="224"/>
      <c r="G239" s="57"/>
      <c r="H239" s="57"/>
      <c r="I239" s="57"/>
      <c r="J239" s="8"/>
      <c r="K239" s="8"/>
      <c r="L239" s="221"/>
      <c r="M239" s="221"/>
      <c r="N239" s="38"/>
      <c r="O239" s="225"/>
      <c r="P239" s="225"/>
      <c r="Q239" s="225"/>
      <c r="R239" s="225"/>
    </row>
    <row r="240" spans="1:18" ht="72" x14ac:dyDescent="0.3">
      <c r="A240" s="217">
        <v>34</v>
      </c>
      <c r="B240" s="219" t="s">
        <v>350</v>
      </c>
      <c r="C240" s="3" t="s">
        <v>13</v>
      </c>
      <c r="D240" s="34"/>
      <c r="E240" s="34"/>
      <c r="F240" s="222" t="s">
        <v>98</v>
      </c>
      <c r="G240" s="54"/>
      <c r="H240" s="54"/>
      <c r="I240" s="54"/>
      <c r="J240" s="3" t="s">
        <v>357</v>
      </c>
      <c r="K240" s="3" t="s">
        <v>351</v>
      </c>
      <c r="L240" s="219"/>
      <c r="M240" s="3" t="s">
        <v>353</v>
      </c>
      <c r="N240" s="34"/>
      <c r="O240" s="217"/>
      <c r="P240" s="217"/>
      <c r="Q240" s="217"/>
      <c r="R240" s="217"/>
    </row>
    <row r="241" spans="1:18" ht="28.8" x14ac:dyDescent="0.3">
      <c r="A241" s="218"/>
      <c r="B241" s="220"/>
      <c r="C241" s="3" t="s">
        <v>6</v>
      </c>
      <c r="D241" s="34"/>
      <c r="E241" s="34"/>
      <c r="F241" s="223"/>
      <c r="G241" s="54"/>
      <c r="H241" s="54"/>
      <c r="I241" s="54"/>
      <c r="J241" s="3">
        <v>21152000107</v>
      </c>
      <c r="K241" s="3" t="s">
        <v>352</v>
      </c>
      <c r="L241" s="220"/>
      <c r="M241" s="9" t="s">
        <v>354</v>
      </c>
      <c r="N241" s="34"/>
      <c r="O241" s="218"/>
      <c r="P241" s="218"/>
      <c r="Q241" s="218"/>
      <c r="R241" s="218"/>
    </row>
    <row r="242" spans="1:18" ht="43.2" x14ac:dyDescent="0.3">
      <c r="A242" s="218"/>
      <c r="B242" s="220"/>
      <c r="C242" s="3" t="s">
        <v>220</v>
      </c>
      <c r="D242" s="34"/>
      <c r="E242" s="34"/>
      <c r="F242" s="223"/>
      <c r="G242" s="54"/>
      <c r="H242" s="54"/>
      <c r="I242" s="54"/>
      <c r="J242" s="3" t="s">
        <v>358</v>
      </c>
      <c r="K242" s="7"/>
      <c r="L242" s="220"/>
      <c r="M242" s="3" t="s">
        <v>355</v>
      </c>
      <c r="N242" s="37"/>
      <c r="O242" s="218"/>
      <c r="P242" s="218"/>
      <c r="Q242" s="218"/>
      <c r="R242" s="218"/>
    </row>
    <row r="243" spans="1:18" ht="43.2" x14ac:dyDescent="0.3">
      <c r="A243" s="218"/>
      <c r="B243" s="220"/>
      <c r="C243" s="3" t="s">
        <v>16</v>
      </c>
      <c r="D243" s="34"/>
      <c r="E243" s="34"/>
      <c r="F243" s="223"/>
      <c r="G243" s="54"/>
      <c r="H243" s="54"/>
      <c r="I243" s="54"/>
      <c r="J243" s="7"/>
      <c r="K243" s="7"/>
      <c r="L243" s="220"/>
      <c r="M243" s="18" t="s">
        <v>356</v>
      </c>
      <c r="N243" s="37"/>
      <c r="O243" s="218"/>
      <c r="P243" s="218"/>
      <c r="Q243" s="218"/>
      <c r="R243" s="218"/>
    </row>
    <row r="244" spans="1:18" ht="15" thickBot="1" x14ac:dyDescent="0.35">
      <c r="A244" s="225"/>
      <c r="B244" s="221"/>
      <c r="C244" s="8"/>
      <c r="D244" s="38"/>
      <c r="E244" s="38"/>
      <c r="F244" s="224"/>
      <c r="G244" s="57"/>
      <c r="H244" s="57"/>
      <c r="I244" s="57"/>
      <c r="J244" s="8"/>
      <c r="K244" s="8"/>
      <c r="L244" s="221"/>
      <c r="M244" s="4"/>
      <c r="N244" s="38"/>
      <c r="O244" s="225"/>
      <c r="P244" s="225"/>
      <c r="Q244" s="225"/>
      <c r="R244" s="225"/>
    </row>
    <row r="245" spans="1:18" x14ac:dyDescent="0.3">
      <c r="A245" s="217">
        <v>35</v>
      </c>
      <c r="B245" s="219" t="s">
        <v>359</v>
      </c>
      <c r="C245" s="3" t="s">
        <v>360</v>
      </c>
      <c r="D245" s="34"/>
      <c r="E245" s="34"/>
      <c r="F245" s="27" t="s">
        <v>98</v>
      </c>
      <c r="G245" s="54"/>
      <c r="H245" s="54"/>
      <c r="I245" s="54"/>
      <c r="J245" s="226"/>
      <c r="K245" s="10">
        <v>43675</v>
      </c>
      <c r="L245" s="219"/>
      <c r="M245" s="219"/>
      <c r="N245" s="46"/>
      <c r="O245" s="217"/>
      <c r="P245" s="217"/>
      <c r="Q245" s="217"/>
      <c r="R245" s="217"/>
    </row>
    <row r="246" spans="1:18" ht="43.8" thickBot="1" x14ac:dyDescent="0.35">
      <c r="A246" s="225"/>
      <c r="B246" s="221"/>
      <c r="C246" s="4" t="s">
        <v>112</v>
      </c>
      <c r="D246" s="35"/>
      <c r="E246" s="35"/>
      <c r="F246" s="30" t="s">
        <v>361</v>
      </c>
      <c r="G246" s="57"/>
      <c r="H246" s="57"/>
      <c r="I246" s="57"/>
      <c r="J246" s="228"/>
      <c r="K246" s="4" t="s">
        <v>362</v>
      </c>
      <c r="L246" s="221"/>
      <c r="M246" s="221"/>
      <c r="N246" s="35"/>
      <c r="O246" s="225"/>
      <c r="P246" s="225"/>
      <c r="Q246" s="225"/>
      <c r="R246" s="225"/>
    </row>
    <row r="247" spans="1:18" ht="28.8" x14ac:dyDescent="0.3">
      <c r="A247" s="217">
        <v>36</v>
      </c>
      <c r="B247" s="219" t="s">
        <v>363</v>
      </c>
      <c r="C247" s="3" t="s">
        <v>360</v>
      </c>
      <c r="D247" s="34"/>
      <c r="E247" s="34"/>
      <c r="F247" s="27" t="s">
        <v>27</v>
      </c>
      <c r="G247" s="54"/>
      <c r="H247" s="54"/>
      <c r="I247" s="54"/>
      <c r="J247" s="226"/>
      <c r="K247" s="3" t="s">
        <v>365</v>
      </c>
      <c r="L247" s="219" t="s">
        <v>368</v>
      </c>
      <c r="M247" s="3" t="s">
        <v>369</v>
      </c>
      <c r="N247" s="34"/>
      <c r="O247" s="217"/>
      <c r="P247" s="217"/>
      <c r="Q247" s="217"/>
      <c r="R247" s="217"/>
    </row>
    <row r="248" spans="1:18" ht="28.8" x14ac:dyDescent="0.3">
      <c r="A248" s="218"/>
      <c r="B248" s="220"/>
      <c r="C248" s="3" t="s">
        <v>112</v>
      </c>
      <c r="D248" s="34"/>
      <c r="E248" s="34"/>
      <c r="F248" s="27"/>
      <c r="G248" s="54"/>
      <c r="H248" s="54"/>
      <c r="I248" s="54"/>
      <c r="J248" s="227"/>
      <c r="K248" s="3" t="s">
        <v>366</v>
      </c>
      <c r="L248" s="220"/>
      <c r="M248" s="3" t="s">
        <v>370</v>
      </c>
      <c r="N248" s="34"/>
      <c r="O248" s="218"/>
      <c r="P248" s="218"/>
      <c r="Q248" s="218"/>
      <c r="R248" s="218"/>
    </row>
    <row r="249" spans="1:18" ht="29.4" thickBot="1" x14ac:dyDescent="0.35">
      <c r="A249" s="225"/>
      <c r="B249" s="221"/>
      <c r="C249" s="8"/>
      <c r="D249" s="38"/>
      <c r="E249" s="38"/>
      <c r="F249" s="30" t="s">
        <v>364</v>
      </c>
      <c r="G249" s="57"/>
      <c r="H249" s="57"/>
      <c r="I249" s="57"/>
      <c r="J249" s="228"/>
      <c r="K249" s="4" t="s">
        <v>367</v>
      </c>
      <c r="L249" s="221"/>
      <c r="M249" s="8"/>
      <c r="N249" s="35"/>
      <c r="O249" s="225"/>
      <c r="P249" s="225"/>
      <c r="Q249" s="225"/>
      <c r="R249" s="225"/>
    </row>
    <row r="250" spans="1:18" ht="28.8" x14ac:dyDescent="0.3">
      <c r="A250" s="217">
        <v>37</v>
      </c>
      <c r="B250" s="219" t="s">
        <v>363</v>
      </c>
      <c r="C250" s="3" t="s">
        <v>360</v>
      </c>
      <c r="D250" s="34"/>
      <c r="E250" s="34"/>
      <c r="F250" s="222" t="s">
        <v>27</v>
      </c>
      <c r="G250" s="54"/>
      <c r="H250" s="54"/>
      <c r="I250" s="54"/>
      <c r="J250" s="226"/>
      <c r="K250" s="3" t="s">
        <v>371</v>
      </c>
      <c r="L250" s="3" t="s">
        <v>373</v>
      </c>
      <c r="M250" s="219" t="s">
        <v>375</v>
      </c>
      <c r="N250" s="34"/>
      <c r="O250" s="39"/>
      <c r="P250" s="39"/>
      <c r="Q250" s="39"/>
      <c r="R250" s="39"/>
    </row>
    <row r="251" spans="1:18" ht="28.8" x14ac:dyDescent="0.3">
      <c r="A251" s="218"/>
      <c r="B251" s="220"/>
      <c r="C251" s="3" t="s">
        <v>112</v>
      </c>
      <c r="D251" s="34"/>
      <c r="E251" s="34"/>
      <c r="F251" s="223"/>
      <c r="G251" s="54"/>
      <c r="H251" s="54"/>
      <c r="I251" s="54"/>
      <c r="J251" s="227"/>
      <c r="K251" s="3" t="s">
        <v>372</v>
      </c>
      <c r="L251" s="3" t="s">
        <v>374</v>
      </c>
      <c r="M251" s="220"/>
      <c r="N251" s="34"/>
      <c r="O251" s="39"/>
      <c r="P251" s="39"/>
      <c r="Q251" s="39"/>
      <c r="R251" s="39"/>
    </row>
    <row r="252" spans="1:18" x14ac:dyDescent="0.3">
      <c r="A252" s="218"/>
      <c r="B252" s="220"/>
      <c r="C252" s="7"/>
      <c r="D252" s="37"/>
      <c r="E252" s="37"/>
      <c r="F252" s="223"/>
      <c r="G252" s="54"/>
      <c r="H252" s="54"/>
      <c r="I252" s="54"/>
      <c r="J252" s="227"/>
      <c r="K252" s="7"/>
      <c r="L252" s="7"/>
      <c r="M252" s="220"/>
      <c r="N252" s="37"/>
      <c r="O252" s="39"/>
      <c r="P252" s="39"/>
      <c r="Q252" s="39"/>
      <c r="R252" s="39"/>
    </row>
    <row r="253" spans="1:18" x14ac:dyDescent="0.3">
      <c r="A253" s="218"/>
      <c r="B253" s="220"/>
      <c r="C253" s="7"/>
      <c r="D253" s="37"/>
      <c r="E253" s="37"/>
      <c r="F253" s="223"/>
      <c r="G253" s="54"/>
      <c r="H253" s="54"/>
      <c r="I253" s="54"/>
      <c r="J253" s="227"/>
      <c r="K253" s="7"/>
      <c r="L253" s="7"/>
      <c r="M253" s="220"/>
      <c r="N253" s="37"/>
      <c r="O253" s="39"/>
      <c r="P253" s="39"/>
      <c r="Q253" s="39"/>
      <c r="R253" s="39"/>
    </row>
    <row r="254" spans="1:18" ht="15" thickBot="1" x14ac:dyDescent="0.35">
      <c r="A254" s="225"/>
      <c r="B254" s="221"/>
      <c r="C254" s="8"/>
      <c r="D254" s="38"/>
      <c r="E254" s="38"/>
      <c r="F254" s="224"/>
      <c r="G254" s="57"/>
      <c r="H254" s="57"/>
      <c r="I254" s="57"/>
      <c r="J254" s="228"/>
      <c r="K254" s="8"/>
      <c r="L254" s="8"/>
      <c r="M254" s="221"/>
      <c r="N254" s="38"/>
      <c r="O254" s="40"/>
      <c r="P254" s="40"/>
      <c r="Q254" s="40"/>
      <c r="R254" s="40"/>
    </row>
    <row r="255" spans="1:18" x14ac:dyDescent="0.3">
      <c r="A255" s="217">
        <v>38</v>
      </c>
      <c r="B255" s="219" t="s">
        <v>363</v>
      </c>
      <c r="C255" s="3" t="s">
        <v>360</v>
      </c>
      <c r="D255" s="34"/>
      <c r="E255" s="34"/>
      <c r="F255" s="222" t="s">
        <v>27</v>
      </c>
      <c r="G255" s="54"/>
      <c r="H255" s="54"/>
      <c r="I255" s="54"/>
      <c r="J255" s="226"/>
      <c r="K255" s="3" t="s">
        <v>376</v>
      </c>
      <c r="L255" s="219" t="s">
        <v>379</v>
      </c>
      <c r="M255" s="219" t="s">
        <v>380</v>
      </c>
      <c r="N255" s="34"/>
      <c r="O255" s="217"/>
      <c r="P255" s="217"/>
      <c r="Q255" s="217"/>
      <c r="R255" s="217"/>
    </row>
    <row r="256" spans="1:18" x14ac:dyDescent="0.3">
      <c r="A256" s="218"/>
      <c r="B256" s="220"/>
      <c r="C256" s="3" t="s">
        <v>112</v>
      </c>
      <c r="D256" s="34"/>
      <c r="E256" s="34"/>
      <c r="F256" s="223"/>
      <c r="G256" s="54"/>
      <c r="H256" s="54"/>
      <c r="I256" s="54"/>
      <c r="J256" s="227"/>
      <c r="K256" s="3" t="s">
        <v>377</v>
      </c>
      <c r="L256" s="220"/>
      <c r="M256" s="220"/>
      <c r="N256" s="34"/>
      <c r="O256" s="218"/>
      <c r="P256" s="218"/>
      <c r="Q256" s="218"/>
      <c r="R256" s="218"/>
    </row>
    <row r="257" spans="1:18" ht="15" thickBot="1" x14ac:dyDescent="0.35">
      <c r="A257" s="225"/>
      <c r="B257" s="221"/>
      <c r="C257" s="8"/>
      <c r="D257" s="38"/>
      <c r="E257" s="38"/>
      <c r="F257" s="224"/>
      <c r="G257" s="57"/>
      <c r="H257" s="57"/>
      <c r="I257" s="57"/>
      <c r="J257" s="228"/>
      <c r="K257" s="4" t="s">
        <v>378</v>
      </c>
      <c r="L257" s="221"/>
      <c r="M257" s="221"/>
      <c r="N257" s="35"/>
      <c r="O257" s="225"/>
      <c r="P257" s="225"/>
      <c r="Q257" s="225"/>
      <c r="R257" s="225"/>
    </row>
    <row r="258" spans="1:18" ht="28.8" x14ac:dyDescent="0.3">
      <c r="A258" s="217">
        <v>39</v>
      </c>
      <c r="B258" s="219" t="s">
        <v>363</v>
      </c>
      <c r="C258" s="3" t="s">
        <v>360</v>
      </c>
      <c r="D258" s="34"/>
      <c r="E258" s="34"/>
      <c r="F258" s="222" t="s">
        <v>27</v>
      </c>
      <c r="G258" s="54"/>
      <c r="H258" s="54"/>
      <c r="I258" s="54"/>
      <c r="J258" s="226"/>
      <c r="K258" s="3" t="s">
        <v>381</v>
      </c>
      <c r="L258" s="219"/>
      <c r="M258" s="3" t="s">
        <v>383</v>
      </c>
      <c r="N258" s="34"/>
      <c r="O258" s="39"/>
      <c r="P258" s="39"/>
      <c r="Q258" s="39"/>
      <c r="R258" s="39"/>
    </row>
    <row r="259" spans="1:18" x14ac:dyDescent="0.3">
      <c r="A259" s="218"/>
      <c r="B259" s="220"/>
      <c r="C259" s="3" t="s">
        <v>112</v>
      </c>
      <c r="D259" s="34"/>
      <c r="E259" s="34"/>
      <c r="F259" s="223"/>
      <c r="G259" s="54"/>
      <c r="H259" s="54"/>
      <c r="I259" s="54"/>
      <c r="J259" s="227"/>
      <c r="K259" s="3" t="s">
        <v>382</v>
      </c>
      <c r="L259" s="220"/>
      <c r="M259" s="3"/>
      <c r="N259" s="34"/>
      <c r="O259" s="39"/>
      <c r="P259" s="39"/>
      <c r="Q259" s="39"/>
      <c r="R259" s="39"/>
    </row>
    <row r="260" spans="1:18" ht="72.599999999999994" thickBot="1" x14ac:dyDescent="0.35">
      <c r="A260" s="225"/>
      <c r="B260" s="221"/>
      <c r="C260" s="8"/>
      <c r="D260" s="38"/>
      <c r="E260" s="38"/>
      <c r="F260" s="224"/>
      <c r="G260" s="57"/>
      <c r="H260" s="57"/>
      <c r="I260" s="57"/>
      <c r="J260" s="228"/>
      <c r="K260" s="4"/>
      <c r="L260" s="221"/>
      <c r="M260" s="4" t="s">
        <v>384</v>
      </c>
      <c r="N260" s="35"/>
      <c r="O260" s="40"/>
      <c r="P260" s="40"/>
      <c r="Q260" s="40"/>
      <c r="R260" s="40"/>
    </row>
    <row r="261" spans="1:18" ht="129" customHeight="1" x14ac:dyDescent="0.3">
      <c r="A261" s="217">
        <v>40</v>
      </c>
      <c r="B261" s="219" t="s">
        <v>363</v>
      </c>
      <c r="C261" s="3" t="s">
        <v>360</v>
      </c>
      <c r="D261" s="34"/>
      <c r="E261" s="34"/>
      <c r="F261" s="222" t="s">
        <v>27</v>
      </c>
      <c r="G261" s="60"/>
      <c r="H261" s="60"/>
      <c r="I261" s="60"/>
      <c r="J261" s="226"/>
      <c r="K261" s="219" t="s">
        <v>385</v>
      </c>
      <c r="L261" s="3" t="s">
        <v>386</v>
      </c>
      <c r="M261" s="3" t="s">
        <v>388</v>
      </c>
      <c r="N261" s="34"/>
      <c r="O261" s="217"/>
      <c r="P261" s="217"/>
      <c r="Q261" s="217"/>
      <c r="R261" s="217"/>
    </row>
    <row r="262" spans="1:18" ht="15" thickBot="1" x14ac:dyDescent="0.35">
      <c r="A262" s="225"/>
      <c r="B262" s="221"/>
      <c r="C262" s="4" t="s">
        <v>112</v>
      </c>
      <c r="D262" s="35"/>
      <c r="E262" s="35"/>
      <c r="F262" s="224"/>
      <c r="G262" s="62"/>
      <c r="H262" s="62"/>
      <c r="I262" s="62"/>
      <c r="J262" s="228"/>
      <c r="K262" s="221"/>
      <c r="L262" s="21" t="s">
        <v>387</v>
      </c>
      <c r="M262" s="4" t="s">
        <v>389</v>
      </c>
      <c r="N262" s="35"/>
      <c r="O262" s="225"/>
      <c r="P262" s="225"/>
      <c r="Q262" s="225"/>
      <c r="R262" s="225"/>
    </row>
    <row r="263" spans="1:18" ht="43.2" x14ac:dyDescent="0.3">
      <c r="A263" s="217">
        <v>41</v>
      </c>
      <c r="B263" s="219" t="s">
        <v>363</v>
      </c>
      <c r="C263" s="3" t="s">
        <v>360</v>
      </c>
      <c r="D263" s="34"/>
      <c r="E263" s="34"/>
      <c r="F263" s="222" t="s">
        <v>27</v>
      </c>
      <c r="G263" s="54"/>
      <c r="H263" s="54"/>
      <c r="I263" s="54"/>
      <c r="J263" s="226"/>
      <c r="K263" s="3" t="s">
        <v>390</v>
      </c>
      <c r="L263" s="219" t="s">
        <v>392</v>
      </c>
      <c r="M263" s="3" t="s">
        <v>393</v>
      </c>
      <c r="N263" s="34"/>
      <c r="O263" s="217"/>
      <c r="P263" s="217"/>
      <c r="Q263" s="217"/>
      <c r="R263" s="217"/>
    </row>
    <row r="264" spans="1:18" ht="58.2" thickBot="1" x14ac:dyDescent="0.35">
      <c r="A264" s="225"/>
      <c r="B264" s="221"/>
      <c r="C264" s="4" t="s">
        <v>112</v>
      </c>
      <c r="D264" s="35"/>
      <c r="E264" s="35"/>
      <c r="F264" s="224"/>
      <c r="G264" s="57"/>
      <c r="H264" s="57"/>
      <c r="I264" s="57"/>
      <c r="J264" s="228"/>
      <c r="K264" s="4" t="s">
        <v>391</v>
      </c>
      <c r="L264" s="221"/>
      <c r="M264" s="4" t="s">
        <v>394</v>
      </c>
      <c r="N264" s="35"/>
      <c r="O264" s="225"/>
      <c r="P264" s="225"/>
      <c r="Q264" s="225"/>
      <c r="R264" s="225"/>
    </row>
    <row r="265" spans="1:18" ht="57.6" x14ac:dyDescent="0.3">
      <c r="A265" s="217">
        <v>42</v>
      </c>
      <c r="B265" s="219" t="s">
        <v>363</v>
      </c>
      <c r="C265" s="3" t="s">
        <v>395</v>
      </c>
      <c r="D265" s="34"/>
      <c r="E265" s="34"/>
      <c r="F265" s="222" t="s">
        <v>398</v>
      </c>
      <c r="G265" s="54"/>
      <c r="H265" s="54"/>
      <c r="I265" s="54"/>
      <c r="J265" s="226"/>
      <c r="K265" s="3" t="s">
        <v>399</v>
      </c>
      <c r="L265" s="219" t="s">
        <v>402</v>
      </c>
      <c r="M265" s="3" t="s">
        <v>403</v>
      </c>
      <c r="N265" s="34"/>
      <c r="O265" s="39"/>
      <c r="P265" s="39"/>
      <c r="Q265" s="39"/>
      <c r="R265" s="39"/>
    </row>
    <row r="266" spans="1:18" ht="100.8" x14ac:dyDescent="0.3">
      <c r="A266" s="218"/>
      <c r="B266" s="220"/>
      <c r="C266" s="3" t="s">
        <v>112</v>
      </c>
      <c r="D266" s="34"/>
      <c r="E266" s="34"/>
      <c r="F266" s="223"/>
      <c r="G266" s="54"/>
      <c r="H266" s="54"/>
      <c r="I266" s="54"/>
      <c r="J266" s="227"/>
      <c r="K266" s="3" t="s">
        <v>400</v>
      </c>
      <c r="L266" s="220"/>
      <c r="M266" s="3" t="s">
        <v>404</v>
      </c>
      <c r="N266" s="34"/>
      <c r="O266" s="39"/>
      <c r="P266" s="39"/>
      <c r="Q266" s="39"/>
      <c r="R266" s="39"/>
    </row>
    <row r="267" spans="1:18" x14ac:dyDescent="0.3">
      <c r="A267" s="218"/>
      <c r="B267" s="220"/>
      <c r="C267" s="3" t="s">
        <v>396</v>
      </c>
      <c r="D267" s="34"/>
      <c r="E267" s="34"/>
      <c r="F267" s="223"/>
      <c r="G267" s="54"/>
      <c r="H267" s="54"/>
      <c r="I267" s="54"/>
      <c r="J267" s="227"/>
      <c r="K267" s="3" t="s">
        <v>401</v>
      </c>
      <c r="L267" s="220"/>
      <c r="M267" s="3"/>
      <c r="N267" s="34"/>
      <c r="O267" s="39"/>
      <c r="P267" s="39"/>
      <c r="Q267" s="39"/>
      <c r="R267" s="39"/>
    </row>
    <row r="268" spans="1:18" x14ac:dyDescent="0.3">
      <c r="A268" s="218"/>
      <c r="B268" s="220"/>
      <c r="C268" s="3" t="s">
        <v>397</v>
      </c>
      <c r="D268" s="34"/>
      <c r="E268" s="34"/>
      <c r="F268" s="223"/>
      <c r="G268" s="54"/>
      <c r="H268" s="54"/>
      <c r="I268" s="54"/>
      <c r="J268" s="227"/>
      <c r="K268" s="7"/>
      <c r="L268" s="220"/>
      <c r="M268" s="7"/>
      <c r="N268" s="37"/>
      <c r="O268" s="39"/>
      <c r="P268" s="39"/>
      <c r="Q268" s="39"/>
      <c r="R268" s="39"/>
    </row>
    <row r="269" spans="1:18" x14ac:dyDescent="0.3">
      <c r="A269" s="218"/>
      <c r="B269" s="220"/>
      <c r="C269" s="7"/>
      <c r="D269" s="37"/>
      <c r="E269" s="37"/>
      <c r="F269" s="223"/>
      <c r="G269" s="54"/>
      <c r="H269" s="54"/>
      <c r="I269" s="54"/>
      <c r="J269" s="227"/>
      <c r="K269" s="7"/>
      <c r="L269" s="220"/>
      <c r="M269" s="7"/>
      <c r="N269" s="37"/>
      <c r="O269" s="39"/>
      <c r="P269" s="39"/>
      <c r="Q269" s="39"/>
      <c r="R269" s="39"/>
    </row>
    <row r="270" spans="1:18" x14ac:dyDescent="0.3">
      <c r="A270" s="218"/>
      <c r="B270" s="220"/>
      <c r="C270" s="7"/>
      <c r="D270" s="37"/>
      <c r="E270" s="37"/>
      <c r="F270" s="223"/>
      <c r="G270" s="54"/>
      <c r="H270" s="54"/>
      <c r="I270" s="54"/>
      <c r="J270" s="227"/>
      <c r="K270" s="7"/>
      <c r="L270" s="220"/>
      <c r="M270" s="7"/>
      <c r="N270" s="37"/>
      <c r="O270" s="39"/>
      <c r="P270" s="39"/>
      <c r="Q270" s="39"/>
      <c r="R270" s="39"/>
    </row>
    <row r="271" spans="1:18" ht="15" thickBot="1" x14ac:dyDescent="0.35">
      <c r="A271" s="225"/>
      <c r="B271" s="221"/>
      <c r="C271" s="8"/>
      <c r="D271" s="38"/>
      <c r="E271" s="38"/>
      <c r="F271" s="224"/>
      <c r="G271" s="57"/>
      <c r="H271" s="57"/>
      <c r="I271" s="57"/>
      <c r="J271" s="228"/>
      <c r="K271" s="8"/>
      <c r="L271" s="221"/>
      <c r="M271" s="8"/>
      <c r="N271" s="38"/>
      <c r="O271" s="40"/>
      <c r="P271" s="40"/>
      <c r="Q271" s="40"/>
      <c r="R271" s="40"/>
    </row>
    <row r="272" spans="1:18" ht="57" customHeight="1" x14ac:dyDescent="0.3">
      <c r="A272" s="217">
        <v>43</v>
      </c>
      <c r="B272" s="219" t="s">
        <v>363</v>
      </c>
      <c r="C272" s="3" t="s">
        <v>360</v>
      </c>
      <c r="D272" s="34"/>
      <c r="E272" s="34"/>
      <c r="F272" s="222" t="s">
        <v>98</v>
      </c>
      <c r="G272" s="60"/>
      <c r="H272" s="60"/>
      <c r="I272" s="60"/>
      <c r="J272" s="219"/>
      <c r="K272" s="219" t="s">
        <v>405</v>
      </c>
      <c r="L272" s="219"/>
      <c r="M272" s="219" t="s">
        <v>406</v>
      </c>
      <c r="N272" s="42"/>
      <c r="O272" s="217"/>
      <c r="P272" s="217"/>
      <c r="Q272" s="217"/>
      <c r="R272" s="217"/>
    </row>
    <row r="273" spans="1:18" ht="15" thickBot="1" x14ac:dyDescent="0.35">
      <c r="A273" s="225"/>
      <c r="B273" s="221"/>
      <c r="C273" s="4" t="s">
        <v>112</v>
      </c>
      <c r="D273" s="35"/>
      <c r="E273" s="35"/>
      <c r="F273" s="224"/>
      <c r="G273" s="62"/>
      <c r="H273" s="62"/>
      <c r="I273" s="62"/>
      <c r="J273" s="221"/>
      <c r="K273" s="221"/>
      <c r="L273" s="221"/>
      <c r="M273" s="221"/>
      <c r="N273" s="45"/>
      <c r="O273" s="225"/>
      <c r="P273" s="225"/>
      <c r="Q273" s="225"/>
      <c r="R273" s="225"/>
    </row>
    <row r="274" spans="1:18" ht="86.4" x14ac:dyDescent="0.3">
      <c r="A274" s="217">
        <v>44</v>
      </c>
      <c r="B274" s="219" t="s">
        <v>363</v>
      </c>
      <c r="C274" s="3" t="s">
        <v>360</v>
      </c>
      <c r="D274" s="34"/>
      <c r="E274" s="34"/>
      <c r="F274" s="222" t="s">
        <v>98</v>
      </c>
      <c r="G274" s="60"/>
      <c r="H274" s="60"/>
      <c r="I274" s="60"/>
      <c r="J274" s="226"/>
      <c r="K274" s="219" t="s">
        <v>407</v>
      </c>
      <c r="L274" s="219"/>
      <c r="M274" s="3" t="s">
        <v>408</v>
      </c>
      <c r="N274" s="42"/>
      <c r="O274" s="217"/>
      <c r="P274" s="217"/>
      <c r="Q274" s="217"/>
      <c r="R274" s="217"/>
    </row>
    <row r="275" spans="1:18" ht="43.8" thickBot="1" x14ac:dyDescent="0.35">
      <c r="A275" s="225"/>
      <c r="B275" s="221"/>
      <c r="C275" s="4" t="s">
        <v>112</v>
      </c>
      <c r="D275" s="35"/>
      <c r="E275" s="35"/>
      <c r="F275" s="224"/>
      <c r="G275" s="62"/>
      <c r="H275" s="62"/>
      <c r="I275" s="62"/>
      <c r="J275" s="228"/>
      <c r="K275" s="221"/>
      <c r="L275" s="221"/>
      <c r="M275" s="4" t="s">
        <v>409</v>
      </c>
      <c r="N275" s="45"/>
      <c r="O275" s="225"/>
      <c r="P275" s="225"/>
      <c r="Q275" s="225"/>
      <c r="R275" s="225"/>
    </row>
    <row r="276" spans="1:18" ht="57.6" x14ac:dyDescent="0.3">
      <c r="A276" s="217">
        <v>45</v>
      </c>
      <c r="B276" s="219" t="s">
        <v>359</v>
      </c>
      <c r="C276" s="3" t="s">
        <v>13</v>
      </c>
      <c r="D276" s="34"/>
      <c r="E276" s="34"/>
      <c r="F276" s="222" t="s">
        <v>27</v>
      </c>
      <c r="G276" s="54"/>
      <c r="H276" s="54"/>
      <c r="I276" s="54"/>
      <c r="J276" s="226"/>
      <c r="K276" s="3" t="s">
        <v>411</v>
      </c>
      <c r="L276" s="219"/>
      <c r="M276" s="3" t="s">
        <v>413</v>
      </c>
      <c r="N276" s="34"/>
      <c r="O276" s="217"/>
      <c r="P276" s="217"/>
      <c r="Q276" s="217"/>
      <c r="R276" s="217"/>
    </row>
    <row r="277" spans="1:18" x14ac:dyDescent="0.3">
      <c r="A277" s="218"/>
      <c r="B277" s="220"/>
      <c r="C277" s="3" t="s">
        <v>360</v>
      </c>
      <c r="D277" s="34"/>
      <c r="E277" s="34"/>
      <c r="F277" s="223"/>
      <c r="G277" s="54"/>
      <c r="H277" s="54"/>
      <c r="I277" s="54"/>
      <c r="J277" s="227"/>
      <c r="K277" s="3" t="s">
        <v>412</v>
      </c>
      <c r="L277" s="220"/>
      <c r="M277" s="3" t="s">
        <v>414</v>
      </c>
      <c r="N277" s="34"/>
      <c r="O277" s="218"/>
      <c r="P277" s="218"/>
      <c r="Q277" s="218"/>
      <c r="R277" s="218"/>
    </row>
    <row r="278" spans="1:18" x14ac:dyDescent="0.3">
      <c r="A278" s="218"/>
      <c r="B278" s="220"/>
      <c r="C278" s="3" t="s">
        <v>15</v>
      </c>
      <c r="D278" s="34"/>
      <c r="E278" s="34"/>
      <c r="F278" s="223"/>
      <c r="G278" s="54"/>
      <c r="H278" s="54"/>
      <c r="I278" s="54"/>
      <c r="J278" s="227"/>
      <c r="K278" s="7"/>
      <c r="L278" s="220"/>
      <c r="M278" s="7"/>
      <c r="N278" s="37"/>
      <c r="O278" s="218"/>
      <c r="P278" s="218"/>
      <c r="Q278" s="218"/>
      <c r="R278" s="218"/>
    </row>
    <row r="279" spans="1:18" x14ac:dyDescent="0.3">
      <c r="A279" s="218"/>
      <c r="B279" s="220"/>
      <c r="C279" s="3" t="s">
        <v>112</v>
      </c>
      <c r="D279" s="34"/>
      <c r="E279" s="34"/>
      <c r="F279" s="223"/>
      <c r="G279" s="54"/>
      <c r="H279" s="54"/>
      <c r="I279" s="54"/>
      <c r="J279" s="227"/>
      <c r="K279" s="7"/>
      <c r="L279" s="220"/>
      <c r="M279" s="7"/>
      <c r="N279" s="37"/>
      <c r="O279" s="218"/>
      <c r="P279" s="218"/>
      <c r="Q279" s="218"/>
      <c r="R279" s="218"/>
    </row>
    <row r="280" spans="1:18" ht="15" thickBot="1" x14ac:dyDescent="0.35">
      <c r="A280" s="225"/>
      <c r="B280" s="221"/>
      <c r="C280" s="4" t="s">
        <v>410</v>
      </c>
      <c r="D280" s="35"/>
      <c r="E280" s="35"/>
      <c r="F280" s="224"/>
      <c r="G280" s="57"/>
      <c r="H280" s="57"/>
      <c r="I280" s="57"/>
      <c r="J280" s="228"/>
      <c r="K280" s="8"/>
      <c r="L280" s="221"/>
      <c r="M280" s="8"/>
      <c r="N280" s="38"/>
      <c r="O280" s="225"/>
      <c r="P280" s="225"/>
      <c r="Q280" s="225"/>
      <c r="R280" s="225"/>
    </row>
    <row r="281" spans="1:18" ht="14.4" customHeight="1" x14ac:dyDescent="0.3">
      <c r="A281" s="217">
        <v>46</v>
      </c>
      <c r="B281" s="219" t="s">
        <v>359</v>
      </c>
      <c r="C281" s="3" t="s">
        <v>13</v>
      </c>
      <c r="D281" s="34"/>
      <c r="E281" s="34"/>
      <c r="F281" s="222" t="s">
        <v>98</v>
      </c>
      <c r="G281" s="54"/>
      <c r="H281" s="54"/>
      <c r="I281" s="54"/>
      <c r="J281" s="219" t="s">
        <v>419</v>
      </c>
      <c r="K281" s="3" t="s">
        <v>416</v>
      </c>
      <c r="L281" s="219"/>
      <c r="M281" s="219"/>
      <c r="N281" s="34"/>
      <c r="O281" s="217"/>
      <c r="P281" s="217"/>
      <c r="Q281" s="217"/>
      <c r="R281" s="217"/>
    </row>
    <row r="282" spans="1:18" x14ac:dyDescent="0.3">
      <c r="A282" s="218"/>
      <c r="B282" s="220"/>
      <c r="C282" s="3" t="s">
        <v>25</v>
      </c>
      <c r="D282" s="34"/>
      <c r="E282" s="34"/>
      <c r="F282" s="223"/>
      <c r="G282" s="54"/>
      <c r="H282" s="54"/>
      <c r="I282" s="54"/>
      <c r="J282" s="220"/>
      <c r="K282" s="3" t="s">
        <v>417</v>
      </c>
      <c r="L282" s="220"/>
      <c r="M282" s="220"/>
      <c r="N282" s="34"/>
      <c r="O282" s="218"/>
      <c r="P282" s="218"/>
      <c r="Q282" s="218"/>
      <c r="R282" s="218"/>
    </row>
    <row r="283" spans="1:18" x14ac:dyDescent="0.3">
      <c r="A283" s="218"/>
      <c r="B283" s="220"/>
      <c r="C283" s="3" t="s">
        <v>360</v>
      </c>
      <c r="D283" s="34"/>
      <c r="E283" s="34"/>
      <c r="F283" s="223"/>
      <c r="G283" s="54"/>
      <c r="H283" s="54"/>
      <c r="I283" s="54"/>
      <c r="J283" s="220"/>
      <c r="K283" s="3" t="s">
        <v>418</v>
      </c>
      <c r="L283" s="220"/>
      <c r="M283" s="220"/>
      <c r="N283" s="34"/>
      <c r="O283" s="218"/>
      <c r="P283" s="218"/>
      <c r="Q283" s="218"/>
      <c r="R283" s="218"/>
    </row>
    <row r="284" spans="1:18" x14ac:dyDescent="0.3">
      <c r="A284" s="218"/>
      <c r="B284" s="220"/>
      <c r="C284" s="3" t="s">
        <v>112</v>
      </c>
      <c r="D284" s="34"/>
      <c r="E284" s="34"/>
      <c r="F284" s="223"/>
      <c r="G284" s="54"/>
      <c r="H284" s="54"/>
      <c r="I284" s="54"/>
      <c r="J284" s="220"/>
      <c r="K284" s="7"/>
      <c r="L284" s="220"/>
      <c r="M284" s="220"/>
      <c r="N284" s="37"/>
      <c r="O284" s="218"/>
      <c r="P284" s="218"/>
      <c r="Q284" s="218"/>
      <c r="R284" s="218"/>
    </row>
    <row r="285" spans="1:18" ht="15" thickBot="1" x14ac:dyDescent="0.35">
      <c r="A285" s="225"/>
      <c r="B285" s="221"/>
      <c r="C285" s="4" t="s">
        <v>415</v>
      </c>
      <c r="D285" s="35"/>
      <c r="E285" s="35"/>
      <c r="F285" s="224"/>
      <c r="G285" s="57"/>
      <c r="H285" s="57"/>
      <c r="I285" s="57"/>
      <c r="J285" s="221"/>
      <c r="K285" s="8"/>
      <c r="L285" s="221"/>
      <c r="M285" s="221"/>
      <c r="N285" s="38"/>
      <c r="O285" s="225"/>
      <c r="P285" s="225"/>
      <c r="Q285" s="225"/>
      <c r="R285" s="225"/>
    </row>
    <row r="286" spans="1:18" ht="28.8" x14ac:dyDescent="0.3">
      <c r="A286" s="217">
        <v>47</v>
      </c>
      <c r="B286" s="2" t="s">
        <v>420</v>
      </c>
      <c r="C286" s="3" t="s">
        <v>13</v>
      </c>
      <c r="D286" s="34" t="s">
        <v>42</v>
      </c>
      <c r="E286" s="34"/>
      <c r="F286" s="222" t="s">
        <v>422</v>
      </c>
      <c r="G286" s="60"/>
      <c r="H286" s="60"/>
      <c r="I286" s="60"/>
      <c r="J286" s="5" t="s">
        <v>143</v>
      </c>
      <c r="K286" s="219" t="s">
        <v>423</v>
      </c>
      <c r="L286" s="219"/>
      <c r="M286" s="3" t="s">
        <v>424</v>
      </c>
      <c r="N286" s="42"/>
      <c r="O286" s="217"/>
      <c r="P286" s="217"/>
      <c r="Q286" s="217"/>
      <c r="R286" s="217"/>
    </row>
    <row r="287" spans="1:18" ht="43.2" x14ac:dyDescent="0.3">
      <c r="A287" s="218"/>
      <c r="B287" s="2" t="s">
        <v>421</v>
      </c>
      <c r="C287" s="3" t="s">
        <v>25</v>
      </c>
      <c r="D287" s="34"/>
      <c r="E287" s="34"/>
      <c r="F287" s="223"/>
      <c r="G287" s="61"/>
      <c r="H287" s="61"/>
      <c r="I287" s="61"/>
      <c r="J287" s="5" t="s">
        <v>426</v>
      </c>
      <c r="K287" s="220"/>
      <c r="L287" s="220"/>
      <c r="M287" s="3" t="s">
        <v>425</v>
      </c>
      <c r="N287" s="43"/>
      <c r="O287" s="218"/>
      <c r="P287" s="218"/>
      <c r="Q287" s="218"/>
      <c r="R287" s="218"/>
    </row>
    <row r="288" spans="1:18" x14ac:dyDescent="0.3">
      <c r="A288" s="218"/>
      <c r="B288" s="12"/>
      <c r="C288" s="3" t="s">
        <v>16</v>
      </c>
      <c r="D288" s="34"/>
      <c r="E288" s="34"/>
      <c r="F288" s="223"/>
      <c r="G288" s="61"/>
      <c r="H288" s="61"/>
      <c r="I288" s="61"/>
      <c r="J288" s="7"/>
      <c r="K288" s="220"/>
      <c r="L288" s="220"/>
      <c r="M288" s="7"/>
      <c r="N288" s="43"/>
      <c r="O288" s="218"/>
      <c r="P288" s="218"/>
      <c r="Q288" s="218"/>
      <c r="R288" s="218"/>
    </row>
    <row r="289" spans="1:18" ht="15" thickBot="1" x14ac:dyDescent="0.35">
      <c r="A289" s="225"/>
      <c r="B289" s="13"/>
      <c r="C289" s="4" t="s">
        <v>63</v>
      </c>
      <c r="D289" s="35"/>
      <c r="E289" s="35"/>
      <c r="F289" s="224"/>
      <c r="G289" s="62"/>
      <c r="H289" s="62"/>
      <c r="I289" s="62"/>
      <c r="J289" s="8"/>
      <c r="K289" s="221"/>
      <c r="L289" s="221"/>
      <c r="M289" s="8"/>
      <c r="N289" s="45"/>
      <c r="O289" s="225"/>
      <c r="P289" s="225"/>
      <c r="Q289" s="225"/>
      <c r="R289" s="225"/>
    </row>
    <row r="290" spans="1:18" ht="43.2" x14ac:dyDescent="0.3">
      <c r="A290" s="217">
        <v>48</v>
      </c>
      <c r="B290" s="219" t="s">
        <v>427</v>
      </c>
      <c r="C290" s="3" t="s">
        <v>13</v>
      </c>
      <c r="D290" s="34"/>
      <c r="E290" s="34"/>
      <c r="F290" s="222" t="s">
        <v>429</v>
      </c>
      <c r="G290" s="60"/>
      <c r="H290" s="60"/>
      <c r="I290" s="60"/>
      <c r="J290" s="5" t="s">
        <v>191</v>
      </c>
      <c r="K290" s="219" t="s">
        <v>430</v>
      </c>
      <c r="L290" s="219" t="s">
        <v>431</v>
      </c>
      <c r="M290" s="3" t="s">
        <v>432</v>
      </c>
      <c r="N290" s="42"/>
      <c r="O290" s="39"/>
      <c r="P290" s="39"/>
      <c r="Q290" s="39"/>
      <c r="R290" s="39"/>
    </row>
    <row r="291" spans="1:18" ht="43.2" x14ac:dyDescent="0.3">
      <c r="A291" s="218"/>
      <c r="B291" s="220"/>
      <c r="C291" s="3" t="s">
        <v>14</v>
      </c>
      <c r="D291" s="34"/>
      <c r="E291" s="34"/>
      <c r="F291" s="223"/>
      <c r="G291" s="61"/>
      <c r="H291" s="61"/>
      <c r="I291" s="61"/>
      <c r="J291" s="5">
        <v>20072000137</v>
      </c>
      <c r="K291" s="220"/>
      <c r="L291" s="220"/>
      <c r="M291" s="3" t="s">
        <v>433</v>
      </c>
      <c r="N291" s="43"/>
      <c r="O291" s="51"/>
      <c r="P291" s="51"/>
      <c r="Q291" s="51"/>
      <c r="R291" s="51"/>
    </row>
    <row r="292" spans="1:18" ht="28.8" x14ac:dyDescent="0.3">
      <c r="A292" s="218"/>
      <c r="B292" s="220"/>
      <c r="C292" s="3" t="s">
        <v>428</v>
      </c>
      <c r="D292" s="34"/>
      <c r="E292" s="34"/>
      <c r="F292" s="223"/>
      <c r="G292" s="61"/>
      <c r="H292" s="61"/>
      <c r="I292" s="61"/>
      <c r="J292" s="7"/>
      <c r="K292" s="220"/>
      <c r="L292" s="220"/>
      <c r="M292" s="14" t="s">
        <v>434</v>
      </c>
      <c r="N292" s="43"/>
      <c r="O292" s="47"/>
      <c r="P292" s="47"/>
      <c r="Q292" s="47"/>
      <c r="R292" s="47"/>
    </row>
    <row r="293" spans="1:18" ht="57.6" x14ac:dyDescent="0.3">
      <c r="A293" s="218"/>
      <c r="B293" s="220"/>
      <c r="C293" s="7"/>
      <c r="D293" s="37"/>
      <c r="E293" s="37"/>
      <c r="F293" s="223"/>
      <c r="G293" s="61"/>
      <c r="H293" s="61"/>
      <c r="I293" s="61"/>
      <c r="J293" s="7"/>
      <c r="K293" s="220"/>
      <c r="L293" s="220"/>
      <c r="M293" s="3" t="s">
        <v>435</v>
      </c>
      <c r="N293" s="43"/>
      <c r="O293" s="47"/>
      <c r="P293" s="47"/>
      <c r="Q293" s="47"/>
      <c r="R293" s="47"/>
    </row>
    <row r="294" spans="1:18" x14ac:dyDescent="0.3">
      <c r="A294" s="218"/>
      <c r="B294" s="220"/>
      <c r="C294" s="7"/>
      <c r="D294" s="37"/>
      <c r="E294" s="37"/>
      <c r="F294" s="223"/>
      <c r="G294" s="61"/>
      <c r="H294" s="61"/>
      <c r="I294" s="61"/>
      <c r="J294" s="7"/>
      <c r="K294" s="220"/>
      <c r="L294" s="220"/>
      <c r="M294" s="14" t="s">
        <v>436</v>
      </c>
      <c r="N294" s="43"/>
      <c r="O294" s="47"/>
      <c r="P294" s="47"/>
      <c r="Q294" s="47"/>
      <c r="R294" s="47"/>
    </row>
    <row r="295" spans="1:18" x14ac:dyDescent="0.3">
      <c r="A295" s="218"/>
      <c r="B295" s="220"/>
      <c r="C295" s="7"/>
      <c r="D295" s="37"/>
      <c r="E295" s="37"/>
      <c r="F295" s="223"/>
      <c r="G295" s="61"/>
      <c r="H295" s="61"/>
      <c r="I295" s="61"/>
      <c r="J295" s="7"/>
      <c r="K295" s="220"/>
      <c r="L295" s="220"/>
      <c r="M295" s="14" t="s">
        <v>437</v>
      </c>
      <c r="N295" s="43"/>
      <c r="O295" s="47"/>
      <c r="P295" s="47"/>
      <c r="Q295" s="47"/>
      <c r="R295" s="47"/>
    </row>
    <row r="296" spans="1:18" x14ac:dyDescent="0.3">
      <c r="A296" s="218"/>
      <c r="B296" s="220"/>
      <c r="C296" s="7"/>
      <c r="D296" s="37"/>
      <c r="E296" s="37"/>
      <c r="F296" s="223"/>
      <c r="G296" s="61"/>
      <c r="H296" s="61"/>
      <c r="I296" s="61"/>
      <c r="J296" s="7"/>
      <c r="K296" s="220"/>
      <c r="L296" s="220"/>
      <c r="M296" s="14" t="s">
        <v>438</v>
      </c>
      <c r="N296" s="43"/>
      <c r="O296" s="47"/>
      <c r="P296" s="47"/>
      <c r="Q296" s="47"/>
      <c r="R296" s="47"/>
    </row>
    <row r="297" spans="1:18" ht="15" thickBot="1" x14ac:dyDescent="0.35">
      <c r="A297" s="225"/>
      <c r="B297" s="221"/>
      <c r="C297" s="8"/>
      <c r="D297" s="38"/>
      <c r="E297" s="38"/>
      <c r="F297" s="224"/>
      <c r="G297" s="62"/>
      <c r="H297" s="62"/>
      <c r="I297" s="62"/>
      <c r="J297" s="8"/>
      <c r="K297" s="221"/>
      <c r="L297" s="221"/>
      <c r="M297" s="4"/>
      <c r="N297" s="45"/>
      <c r="O297" s="41"/>
      <c r="P297" s="41"/>
      <c r="Q297" s="41"/>
      <c r="R297" s="41"/>
    </row>
    <row r="298" spans="1:18" ht="28.8" x14ac:dyDescent="0.3">
      <c r="A298" s="217">
        <v>49</v>
      </c>
      <c r="B298" s="219" t="s">
        <v>427</v>
      </c>
      <c r="C298" s="3" t="s">
        <v>14</v>
      </c>
      <c r="D298" s="34"/>
      <c r="E298" s="34"/>
      <c r="F298" s="222" t="s">
        <v>27</v>
      </c>
      <c r="G298" s="54"/>
      <c r="H298" s="54"/>
      <c r="I298" s="54"/>
      <c r="J298" s="229" t="s">
        <v>451</v>
      </c>
      <c r="K298" s="3" t="s">
        <v>439</v>
      </c>
      <c r="L298" s="3" t="s">
        <v>442</v>
      </c>
      <c r="M298" s="3" t="s">
        <v>444</v>
      </c>
      <c r="N298" s="34"/>
      <c r="O298" s="39"/>
      <c r="P298" s="39"/>
      <c r="Q298" s="39"/>
      <c r="R298" s="39"/>
    </row>
    <row r="299" spans="1:18" ht="43.2" x14ac:dyDescent="0.3">
      <c r="A299" s="218"/>
      <c r="B299" s="220"/>
      <c r="C299" s="3" t="s">
        <v>428</v>
      </c>
      <c r="D299" s="34"/>
      <c r="E299" s="34"/>
      <c r="F299" s="223"/>
      <c r="G299" s="54"/>
      <c r="H299" s="54"/>
      <c r="I299" s="54"/>
      <c r="J299" s="230"/>
      <c r="K299" s="3" t="s">
        <v>440</v>
      </c>
      <c r="L299" s="3" t="s">
        <v>443</v>
      </c>
      <c r="M299" s="3" t="s">
        <v>445</v>
      </c>
      <c r="N299" s="34"/>
      <c r="O299" s="51"/>
      <c r="P299" s="51"/>
      <c r="Q299" s="51"/>
      <c r="R299" s="51"/>
    </row>
    <row r="300" spans="1:18" x14ac:dyDescent="0.3">
      <c r="A300" s="218"/>
      <c r="B300" s="220"/>
      <c r="C300" s="3"/>
      <c r="D300" s="34"/>
      <c r="E300" s="34"/>
      <c r="F300" s="223"/>
      <c r="G300" s="54"/>
      <c r="H300" s="54"/>
      <c r="I300" s="54"/>
      <c r="J300" s="230"/>
      <c r="K300" s="3" t="s">
        <v>441</v>
      </c>
      <c r="L300" s="7"/>
      <c r="M300" s="3" t="s">
        <v>446</v>
      </c>
      <c r="N300" s="34"/>
      <c r="O300" s="39"/>
      <c r="P300" s="39"/>
      <c r="Q300" s="39"/>
      <c r="R300" s="39"/>
    </row>
    <row r="301" spans="1:18" ht="28.8" x14ac:dyDescent="0.3">
      <c r="A301" s="218"/>
      <c r="B301" s="220"/>
      <c r="C301" s="7"/>
      <c r="D301" s="37"/>
      <c r="E301" s="37"/>
      <c r="F301" s="223"/>
      <c r="G301" s="54"/>
      <c r="H301" s="54"/>
      <c r="I301" s="54"/>
      <c r="J301" s="230"/>
      <c r="K301" s="7"/>
      <c r="L301" s="7"/>
      <c r="M301" s="3" t="s">
        <v>447</v>
      </c>
      <c r="N301" s="37"/>
      <c r="O301" s="39"/>
      <c r="P301" s="39"/>
      <c r="Q301" s="39"/>
      <c r="R301" s="39"/>
    </row>
    <row r="302" spans="1:18" ht="28.8" x14ac:dyDescent="0.3">
      <c r="A302" s="218"/>
      <c r="B302" s="220"/>
      <c r="C302" s="7"/>
      <c r="D302" s="37"/>
      <c r="E302" s="37"/>
      <c r="F302" s="223"/>
      <c r="G302" s="54"/>
      <c r="H302" s="54"/>
      <c r="I302" s="54"/>
      <c r="J302" s="230"/>
      <c r="K302" s="7"/>
      <c r="L302" s="7"/>
      <c r="M302" s="3" t="s">
        <v>448</v>
      </c>
      <c r="N302" s="37"/>
      <c r="O302" s="39"/>
      <c r="P302" s="39"/>
      <c r="Q302" s="39"/>
      <c r="R302" s="39"/>
    </row>
    <row r="303" spans="1:18" ht="28.8" x14ac:dyDescent="0.3">
      <c r="A303" s="218"/>
      <c r="B303" s="220"/>
      <c r="C303" s="7"/>
      <c r="D303" s="37"/>
      <c r="E303" s="37"/>
      <c r="F303" s="223"/>
      <c r="G303" s="54"/>
      <c r="H303" s="54"/>
      <c r="I303" s="54"/>
      <c r="J303" s="230"/>
      <c r="K303" s="7"/>
      <c r="L303" s="7"/>
      <c r="M303" s="3" t="s">
        <v>449</v>
      </c>
      <c r="N303" s="37"/>
      <c r="O303" s="39"/>
      <c r="P303" s="39"/>
      <c r="Q303" s="39"/>
      <c r="R303" s="39"/>
    </row>
    <row r="304" spans="1:18" ht="57.6" x14ac:dyDescent="0.3">
      <c r="A304" s="218"/>
      <c r="B304" s="220"/>
      <c r="C304" s="7"/>
      <c r="D304" s="37"/>
      <c r="E304" s="37"/>
      <c r="F304" s="223"/>
      <c r="G304" s="54"/>
      <c r="H304" s="54"/>
      <c r="I304" s="54"/>
      <c r="J304" s="230"/>
      <c r="K304" s="7"/>
      <c r="L304" s="7"/>
      <c r="M304" s="3" t="s">
        <v>450</v>
      </c>
      <c r="N304" s="37"/>
      <c r="O304" s="39"/>
      <c r="P304" s="39"/>
      <c r="Q304" s="39"/>
      <c r="R304" s="39"/>
    </row>
    <row r="305" spans="1:18" x14ac:dyDescent="0.3">
      <c r="A305" s="218"/>
      <c r="B305" s="220"/>
      <c r="C305" s="7"/>
      <c r="D305" s="37"/>
      <c r="E305" s="37"/>
      <c r="F305" s="223"/>
      <c r="G305" s="54"/>
      <c r="H305" s="54"/>
      <c r="I305" s="54"/>
      <c r="J305" s="230"/>
      <c r="K305" s="7"/>
      <c r="L305" s="7"/>
      <c r="M305" s="7"/>
      <c r="N305" s="37"/>
      <c r="O305" s="39"/>
      <c r="P305" s="39"/>
      <c r="Q305" s="39"/>
      <c r="R305" s="39"/>
    </row>
    <row r="306" spans="1:18" ht="15" thickBot="1" x14ac:dyDescent="0.35">
      <c r="A306" s="225"/>
      <c r="B306" s="221"/>
      <c r="C306" s="8"/>
      <c r="D306" s="38"/>
      <c r="E306" s="38"/>
      <c r="F306" s="224"/>
      <c r="G306" s="57"/>
      <c r="H306" s="57"/>
      <c r="I306" s="57"/>
      <c r="J306" s="231"/>
      <c r="K306" s="8"/>
      <c r="L306" s="8"/>
      <c r="M306" s="8"/>
      <c r="N306" s="38"/>
      <c r="O306" s="40"/>
      <c r="P306" s="40"/>
      <c r="Q306" s="40"/>
      <c r="R306" s="40"/>
    </row>
    <row r="307" spans="1:18" ht="43.2" x14ac:dyDescent="0.3">
      <c r="A307" s="217">
        <v>50</v>
      </c>
      <c r="B307" s="219" t="s">
        <v>452</v>
      </c>
      <c r="C307" s="3" t="s">
        <v>453</v>
      </c>
      <c r="D307" s="34"/>
      <c r="E307" s="34"/>
      <c r="F307" s="222" t="s">
        <v>98</v>
      </c>
      <c r="G307" s="54"/>
      <c r="H307" s="54"/>
      <c r="I307" s="54"/>
      <c r="J307" s="226"/>
      <c r="K307" s="3" t="s">
        <v>455</v>
      </c>
      <c r="L307" s="3" t="s">
        <v>457</v>
      </c>
      <c r="M307" s="3" t="s">
        <v>460</v>
      </c>
      <c r="N307" s="34"/>
      <c r="O307" s="39"/>
      <c r="P307" s="39"/>
      <c r="Q307" s="39"/>
      <c r="R307" s="39"/>
    </row>
    <row r="308" spans="1:18" ht="86.4" x14ac:dyDescent="0.3">
      <c r="A308" s="218"/>
      <c r="B308" s="220"/>
      <c r="C308" s="3" t="s">
        <v>454</v>
      </c>
      <c r="D308" s="34"/>
      <c r="E308" s="34"/>
      <c r="F308" s="223"/>
      <c r="G308" s="54"/>
      <c r="H308" s="54"/>
      <c r="I308" s="54"/>
      <c r="J308" s="227"/>
      <c r="K308" s="3" t="s">
        <v>456</v>
      </c>
      <c r="L308" s="3" t="s">
        <v>458</v>
      </c>
      <c r="M308" s="3"/>
      <c r="N308" s="34"/>
      <c r="O308" s="51"/>
      <c r="P308" s="51"/>
      <c r="Q308" s="51"/>
      <c r="R308" s="51"/>
    </row>
    <row r="309" spans="1:18" ht="57.6" x14ac:dyDescent="0.3">
      <c r="A309" s="218"/>
      <c r="B309" s="220"/>
      <c r="C309" s="3"/>
      <c r="D309" s="34"/>
      <c r="E309" s="34"/>
      <c r="F309" s="223"/>
      <c r="G309" s="54"/>
      <c r="H309" s="54"/>
      <c r="I309" s="54"/>
      <c r="J309" s="227"/>
      <c r="K309" s="7"/>
      <c r="L309" s="3" t="s">
        <v>459</v>
      </c>
      <c r="M309" s="3"/>
      <c r="N309" s="37"/>
      <c r="O309" s="39"/>
      <c r="P309" s="39"/>
      <c r="Q309" s="39"/>
      <c r="R309" s="39"/>
    </row>
    <row r="310" spans="1:18" ht="29.4" thickBot="1" x14ac:dyDescent="0.35">
      <c r="A310" s="225"/>
      <c r="B310" s="221"/>
      <c r="C310" s="8"/>
      <c r="D310" s="38"/>
      <c r="E310" s="38"/>
      <c r="F310" s="224"/>
      <c r="G310" s="57"/>
      <c r="H310" s="57"/>
      <c r="I310" s="57"/>
      <c r="J310" s="228"/>
      <c r="K310" s="8"/>
      <c r="L310" s="8"/>
      <c r="M310" s="1" t="s">
        <v>461</v>
      </c>
      <c r="N310" s="38"/>
      <c r="O310" s="40"/>
      <c r="P310" s="40"/>
      <c r="Q310" s="40"/>
      <c r="R310" s="40"/>
    </row>
    <row r="311" spans="1:18" ht="28.8" x14ac:dyDescent="0.3">
      <c r="A311" s="217">
        <v>51</v>
      </c>
      <c r="B311" s="219" t="s">
        <v>462</v>
      </c>
      <c r="C311" s="3" t="s">
        <v>14</v>
      </c>
      <c r="D311" s="34"/>
      <c r="E311" s="34"/>
      <c r="F311" s="222" t="s">
        <v>27</v>
      </c>
      <c r="G311" s="54"/>
      <c r="H311" s="54"/>
      <c r="I311" s="54"/>
      <c r="J311" s="5" t="s">
        <v>477</v>
      </c>
      <c r="K311" s="3" t="s">
        <v>466</v>
      </c>
      <c r="L311" s="219" t="s">
        <v>468</v>
      </c>
      <c r="M311" s="3" t="s">
        <v>469</v>
      </c>
      <c r="N311" s="34"/>
      <c r="O311" s="39"/>
      <c r="P311" s="39"/>
      <c r="Q311" s="39"/>
      <c r="R311" s="39"/>
    </row>
    <row r="312" spans="1:18" ht="28.8" x14ac:dyDescent="0.3">
      <c r="A312" s="218"/>
      <c r="B312" s="220"/>
      <c r="C312" s="3" t="s">
        <v>463</v>
      </c>
      <c r="D312" s="34"/>
      <c r="E312" s="34"/>
      <c r="F312" s="223"/>
      <c r="G312" s="54"/>
      <c r="H312" s="54"/>
      <c r="I312" s="54"/>
      <c r="J312" s="5"/>
      <c r="K312" s="3" t="s">
        <v>467</v>
      </c>
      <c r="L312" s="220"/>
      <c r="M312" s="3" t="s">
        <v>470</v>
      </c>
      <c r="N312" s="34"/>
      <c r="O312" s="51"/>
      <c r="P312" s="51"/>
      <c r="Q312" s="51"/>
      <c r="R312" s="51"/>
    </row>
    <row r="313" spans="1:18" ht="28.8" x14ac:dyDescent="0.3">
      <c r="A313" s="218"/>
      <c r="B313" s="220"/>
      <c r="C313" s="3" t="s">
        <v>464</v>
      </c>
      <c r="D313" s="34"/>
      <c r="E313" s="34"/>
      <c r="F313" s="223"/>
      <c r="G313" s="54"/>
      <c r="H313" s="54"/>
      <c r="I313" s="54"/>
      <c r="J313" s="22" t="s">
        <v>478</v>
      </c>
      <c r="K313" s="3"/>
      <c r="L313" s="220"/>
      <c r="M313" s="3"/>
      <c r="N313" s="34"/>
      <c r="O313" s="39"/>
      <c r="P313" s="39"/>
      <c r="Q313" s="39"/>
      <c r="R313" s="39"/>
    </row>
    <row r="314" spans="1:18" ht="43.2" x14ac:dyDescent="0.3">
      <c r="A314" s="218"/>
      <c r="B314" s="220"/>
      <c r="C314" s="3" t="s">
        <v>465</v>
      </c>
      <c r="D314" s="34"/>
      <c r="E314" s="34"/>
      <c r="F314" s="223"/>
      <c r="G314" s="54"/>
      <c r="H314" s="54"/>
      <c r="I314" s="54"/>
      <c r="J314" s="22" t="s">
        <v>479</v>
      </c>
      <c r="K314" s="3"/>
      <c r="L314" s="220"/>
      <c r="M314" s="3" t="s">
        <v>471</v>
      </c>
      <c r="N314" s="34"/>
      <c r="O314" s="39"/>
      <c r="P314" s="39"/>
      <c r="Q314" s="39"/>
      <c r="R314" s="39"/>
    </row>
    <row r="315" spans="1:18" x14ac:dyDescent="0.3">
      <c r="A315" s="218"/>
      <c r="B315" s="220"/>
      <c r="C315" s="3"/>
      <c r="D315" s="34"/>
      <c r="E315" s="34"/>
      <c r="F315" s="223"/>
      <c r="G315" s="54"/>
      <c r="H315" s="54"/>
      <c r="I315" s="54"/>
      <c r="J315" s="5"/>
      <c r="K315" s="3"/>
      <c r="L315" s="220"/>
      <c r="M315" s="3"/>
      <c r="N315" s="34"/>
      <c r="O315" s="39"/>
      <c r="P315" s="39"/>
      <c r="Q315" s="39"/>
      <c r="R315" s="39"/>
    </row>
    <row r="316" spans="1:18" ht="28.8" x14ac:dyDescent="0.3">
      <c r="A316" s="218"/>
      <c r="B316" s="220"/>
      <c r="C316" s="3"/>
      <c r="D316" s="34"/>
      <c r="E316" s="34"/>
      <c r="F316" s="223"/>
      <c r="G316" s="54"/>
      <c r="H316" s="54"/>
      <c r="I316" s="54"/>
      <c r="J316" s="5"/>
      <c r="K316" s="3"/>
      <c r="L316" s="220"/>
      <c r="M316" s="3" t="s">
        <v>472</v>
      </c>
      <c r="N316" s="34"/>
      <c r="O316" s="39"/>
      <c r="P316" s="39"/>
      <c r="Q316" s="39"/>
      <c r="R316" s="39"/>
    </row>
    <row r="317" spans="1:18" x14ac:dyDescent="0.3">
      <c r="A317" s="218"/>
      <c r="B317" s="220"/>
      <c r="C317" s="3"/>
      <c r="D317" s="34"/>
      <c r="E317" s="34"/>
      <c r="F317" s="223"/>
      <c r="G317" s="54"/>
      <c r="H317" s="54"/>
      <c r="I317" s="54"/>
      <c r="J317" s="5"/>
      <c r="K317" s="3"/>
      <c r="L317" s="220"/>
      <c r="M317" s="3"/>
      <c r="N317" s="34"/>
      <c r="O317" s="39"/>
      <c r="P317" s="39"/>
      <c r="Q317" s="39"/>
      <c r="R317" s="39"/>
    </row>
    <row r="318" spans="1:18" x14ac:dyDescent="0.3">
      <c r="A318" s="218"/>
      <c r="B318" s="220"/>
      <c r="C318" s="3"/>
      <c r="D318" s="34"/>
      <c r="E318" s="34"/>
      <c r="F318" s="223"/>
      <c r="G318" s="54"/>
      <c r="H318" s="54"/>
      <c r="I318" s="54"/>
      <c r="J318" s="5"/>
      <c r="K318" s="3"/>
      <c r="L318" s="220"/>
      <c r="M318" s="3" t="s">
        <v>473</v>
      </c>
      <c r="N318" s="34"/>
      <c r="O318" s="39"/>
      <c r="P318" s="39"/>
      <c r="Q318" s="39"/>
      <c r="R318" s="39"/>
    </row>
    <row r="319" spans="1:18" ht="28.8" x14ac:dyDescent="0.3">
      <c r="A319" s="218"/>
      <c r="B319" s="220"/>
      <c r="C319" s="3"/>
      <c r="D319" s="34"/>
      <c r="E319" s="34"/>
      <c r="F319" s="223"/>
      <c r="G319" s="54"/>
      <c r="H319" s="54"/>
      <c r="I319" s="54"/>
      <c r="J319" s="3" t="s">
        <v>480</v>
      </c>
      <c r="K319" s="7"/>
      <c r="L319" s="220"/>
      <c r="M319" s="3"/>
      <c r="N319" s="37"/>
      <c r="O319" s="39"/>
      <c r="P319" s="39"/>
      <c r="Q319" s="39"/>
      <c r="R319" s="39"/>
    </row>
    <row r="320" spans="1:18" ht="28.8" x14ac:dyDescent="0.3">
      <c r="A320" s="218"/>
      <c r="B320" s="220"/>
      <c r="C320" s="7"/>
      <c r="D320" s="37"/>
      <c r="E320" s="37"/>
      <c r="F320" s="223"/>
      <c r="G320" s="54"/>
      <c r="H320" s="54"/>
      <c r="I320" s="54"/>
      <c r="J320" s="3" t="s">
        <v>481</v>
      </c>
      <c r="K320" s="7"/>
      <c r="L320" s="220"/>
      <c r="M320" s="3" t="s">
        <v>474</v>
      </c>
      <c r="N320" s="37"/>
      <c r="O320" s="39"/>
      <c r="P320" s="39"/>
      <c r="Q320" s="39"/>
      <c r="R320" s="39"/>
    </row>
    <row r="321" spans="1:18" ht="28.8" x14ac:dyDescent="0.3">
      <c r="A321" s="218"/>
      <c r="B321" s="220"/>
      <c r="C321" s="7"/>
      <c r="D321" s="37"/>
      <c r="E321" s="37"/>
      <c r="F321" s="223"/>
      <c r="G321" s="54"/>
      <c r="H321" s="54"/>
      <c r="I321" s="54"/>
      <c r="J321" s="19" t="s">
        <v>482</v>
      </c>
      <c r="K321" s="7"/>
      <c r="L321" s="220"/>
      <c r="M321" s="3"/>
      <c r="N321" s="37"/>
      <c r="O321" s="39"/>
      <c r="P321" s="39"/>
      <c r="Q321" s="39"/>
      <c r="R321" s="39"/>
    </row>
    <row r="322" spans="1:18" ht="28.8" x14ac:dyDescent="0.3">
      <c r="A322" s="218"/>
      <c r="B322" s="220"/>
      <c r="C322" s="7"/>
      <c r="D322" s="37"/>
      <c r="E322" s="37"/>
      <c r="F322" s="223"/>
      <c r="G322" s="54"/>
      <c r="H322" s="54"/>
      <c r="I322" s="54"/>
      <c r="J322" s="9" t="s">
        <v>483</v>
      </c>
      <c r="K322" s="7"/>
      <c r="L322" s="220"/>
      <c r="M322" s="9" t="s">
        <v>475</v>
      </c>
      <c r="N322" s="37"/>
      <c r="O322" s="39"/>
      <c r="P322" s="39"/>
      <c r="Q322" s="39"/>
      <c r="R322" s="39"/>
    </row>
    <row r="323" spans="1:18" ht="28.8" x14ac:dyDescent="0.3">
      <c r="A323" s="218"/>
      <c r="B323" s="220"/>
      <c r="C323" s="7"/>
      <c r="D323" s="37"/>
      <c r="E323" s="37"/>
      <c r="F323" s="223"/>
      <c r="G323" s="54"/>
      <c r="H323" s="54"/>
      <c r="I323" s="54"/>
      <c r="J323" s="5"/>
      <c r="K323" s="7"/>
      <c r="L323" s="220"/>
      <c r="M323" s="9" t="s">
        <v>476</v>
      </c>
      <c r="N323" s="37"/>
      <c r="O323" s="39"/>
      <c r="P323" s="39"/>
      <c r="Q323" s="39"/>
      <c r="R323" s="39"/>
    </row>
    <row r="324" spans="1:18" x14ac:dyDescent="0.3">
      <c r="A324" s="218"/>
      <c r="B324" s="220"/>
      <c r="C324" s="7"/>
      <c r="D324" s="37"/>
      <c r="E324" s="37"/>
      <c r="F324" s="223"/>
      <c r="G324" s="54"/>
      <c r="H324" s="54"/>
      <c r="I324" s="54"/>
      <c r="J324" s="7"/>
      <c r="K324" s="7"/>
      <c r="L324" s="220"/>
      <c r="M324" s="7"/>
      <c r="N324" s="37"/>
      <c r="O324" s="39"/>
      <c r="P324" s="39"/>
      <c r="Q324" s="39"/>
      <c r="R324" s="39"/>
    </row>
    <row r="325" spans="1:18" x14ac:dyDescent="0.3">
      <c r="A325" s="218"/>
      <c r="B325" s="220"/>
      <c r="C325" s="7"/>
      <c r="D325" s="37"/>
      <c r="E325" s="37"/>
      <c r="F325" s="223"/>
      <c r="G325" s="54"/>
      <c r="H325" s="54"/>
      <c r="I325" s="54"/>
      <c r="J325" s="7"/>
      <c r="K325" s="7"/>
      <c r="L325" s="220"/>
      <c r="M325" s="7"/>
      <c r="N325" s="37"/>
      <c r="O325" s="39"/>
      <c r="P325" s="39"/>
      <c r="Q325" s="39"/>
      <c r="R325" s="39"/>
    </row>
    <row r="326" spans="1:18" ht="15" thickBot="1" x14ac:dyDescent="0.35">
      <c r="A326" s="225"/>
      <c r="B326" s="221"/>
      <c r="C326" s="8"/>
      <c r="D326" s="38"/>
      <c r="E326" s="38"/>
      <c r="F326" s="224"/>
      <c r="G326" s="57"/>
      <c r="H326" s="57"/>
      <c r="I326" s="57"/>
      <c r="J326" s="8"/>
      <c r="K326" s="8"/>
      <c r="L326" s="221"/>
      <c r="M326" s="8"/>
      <c r="N326" s="38"/>
      <c r="O326" s="50"/>
      <c r="P326" s="50"/>
      <c r="Q326" s="50"/>
      <c r="R326" s="50"/>
    </row>
    <row r="327" spans="1:18" ht="14.4" customHeight="1" x14ac:dyDescent="0.3">
      <c r="A327" s="217">
        <v>52</v>
      </c>
      <c r="B327" s="219" t="s">
        <v>462</v>
      </c>
      <c r="C327" s="219" t="s">
        <v>484</v>
      </c>
      <c r="D327" s="42"/>
      <c r="E327" s="42"/>
      <c r="F327" s="222" t="s">
        <v>98</v>
      </c>
      <c r="G327" s="54"/>
      <c r="H327" s="54"/>
      <c r="I327" s="54"/>
      <c r="J327" s="5" t="s">
        <v>492</v>
      </c>
      <c r="K327" s="3" t="s">
        <v>485</v>
      </c>
      <c r="L327" s="3" t="s">
        <v>487</v>
      </c>
      <c r="M327" s="3" t="s">
        <v>489</v>
      </c>
      <c r="N327" s="34"/>
      <c r="O327" s="39"/>
      <c r="P327" s="39"/>
      <c r="Q327" s="39"/>
      <c r="R327" s="39"/>
    </row>
    <row r="328" spans="1:18" x14ac:dyDescent="0.3">
      <c r="A328" s="218"/>
      <c r="B328" s="220"/>
      <c r="C328" s="220"/>
      <c r="D328" s="43"/>
      <c r="E328" s="43"/>
      <c r="F328" s="223"/>
      <c r="G328" s="54"/>
      <c r="H328" s="54"/>
      <c r="I328" s="54"/>
      <c r="J328" s="5">
        <v>21168000093</v>
      </c>
      <c r="K328" s="3" t="s">
        <v>486</v>
      </c>
      <c r="L328" s="3" t="s">
        <v>488</v>
      </c>
      <c r="M328" s="9" t="s">
        <v>490</v>
      </c>
      <c r="N328" s="34"/>
      <c r="O328" s="39"/>
      <c r="P328" s="39"/>
      <c r="Q328" s="39"/>
      <c r="R328" s="39"/>
    </row>
    <row r="329" spans="1:18" ht="28.8" x14ac:dyDescent="0.3">
      <c r="A329" s="218"/>
      <c r="B329" s="220"/>
      <c r="C329" s="220"/>
      <c r="D329" s="43"/>
      <c r="E329" s="43"/>
      <c r="F329" s="223"/>
      <c r="G329" s="54"/>
      <c r="H329" s="54"/>
      <c r="I329" s="54"/>
      <c r="J329" s="5" t="s">
        <v>493</v>
      </c>
      <c r="K329" s="3"/>
      <c r="L329" s="7"/>
      <c r="M329" s="9" t="s">
        <v>491</v>
      </c>
      <c r="N329" s="34"/>
      <c r="O329" s="44"/>
      <c r="P329" s="44"/>
      <c r="Q329" s="44"/>
      <c r="R329" s="44"/>
    </row>
    <row r="330" spans="1:18" x14ac:dyDescent="0.3">
      <c r="A330" s="218"/>
      <c r="B330" s="220"/>
      <c r="C330" s="220"/>
      <c r="D330" s="43"/>
      <c r="E330" s="43"/>
      <c r="F330" s="223"/>
      <c r="G330" s="54"/>
      <c r="H330" s="54"/>
      <c r="I330" s="54"/>
      <c r="J330" s="5">
        <v>20022019</v>
      </c>
      <c r="K330" s="7"/>
      <c r="L330" s="7"/>
      <c r="M330" s="7"/>
      <c r="N330" s="37"/>
      <c r="O330" s="47"/>
      <c r="P330" s="47"/>
      <c r="Q330" s="47"/>
      <c r="R330" s="47"/>
    </row>
    <row r="331" spans="1:18" ht="15" thickBot="1" x14ac:dyDescent="0.35">
      <c r="A331" s="225"/>
      <c r="B331" s="221"/>
      <c r="C331" s="221"/>
      <c r="D331" s="45"/>
      <c r="E331" s="45"/>
      <c r="F331" s="224"/>
      <c r="G331" s="57"/>
      <c r="H331" s="57"/>
      <c r="I331" s="57"/>
      <c r="J331" s="6"/>
      <c r="K331" s="8"/>
      <c r="L331" s="8"/>
      <c r="M331" s="8"/>
      <c r="N331" s="38"/>
      <c r="O331" s="41"/>
      <c r="P331" s="41"/>
      <c r="Q331" s="41"/>
      <c r="R331" s="41"/>
    </row>
    <row r="332" spans="1:18" x14ac:dyDescent="0.3">
      <c r="A332" s="217">
        <v>53</v>
      </c>
      <c r="B332" s="219" t="s">
        <v>494</v>
      </c>
      <c r="C332" s="3" t="s">
        <v>495</v>
      </c>
      <c r="D332" s="34"/>
      <c r="E332" s="34"/>
      <c r="F332" s="222" t="s">
        <v>498</v>
      </c>
      <c r="G332" s="54"/>
      <c r="H332" s="54"/>
      <c r="I332" s="54"/>
      <c r="J332" s="226"/>
      <c r="K332" s="3" t="s">
        <v>499</v>
      </c>
      <c r="L332" s="219"/>
      <c r="M332" s="219" t="s">
        <v>489</v>
      </c>
      <c r="N332" s="34"/>
      <c r="O332" s="217"/>
      <c r="P332" s="217"/>
      <c r="Q332" s="217"/>
      <c r="R332" s="217"/>
    </row>
    <row r="333" spans="1:18" x14ac:dyDescent="0.3">
      <c r="A333" s="218"/>
      <c r="B333" s="220"/>
      <c r="C333" s="3" t="s">
        <v>13</v>
      </c>
      <c r="D333" s="34"/>
      <c r="E333" s="34"/>
      <c r="F333" s="223"/>
      <c r="G333" s="54"/>
      <c r="H333" s="54"/>
      <c r="I333" s="54"/>
      <c r="J333" s="227"/>
      <c r="K333" s="3" t="s">
        <v>500</v>
      </c>
      <c r="L333" s="220"/>
      <c r="M333" s="220"/>
      <c r="N333" s="34"/>
      <c r="O333" s="218"/>
      <c r="P333" s="218"/>
      <c r="Q333" s="218"/>
      <c r="R333" s="218"/>
    </row>
    <row r="334" spans="1:18" x14ac:dyDescent="0.3">
      <c r="A334" s="218"/>
      <c r="B334" s="220"/>
      <c r="C334" s="3" t="s">
        <v>6</v>
      </c>
      <c r="D334" s="34"/>
      <c r="E334" s="34"/>
      <c r="F334" s="223"/>
      <c r="G334" s="54"/>
      <c r="H334" s="54"/>
      <c r="I334" s="54"/>
      <c r="J334" s="227"/>
      <c r="K334" s="3" t="s">
        <v>501</v>
      </c>
      <c r="L334" s="220"/>
      <c r="M334" s="220"/>
      <c r="N334" s="34"/>
      <c r="O334" s="218"/>
      <c r="P334" s="218"/>
      <c r="Q334" s="218"/>
      <c r="R334" s="218"/>
    </row>
    <row r="335" spans="1:18" x14ac:dyDescent="0.3">
      <c r="A335" s="218"/>
      <c r="B335" s="220"/>
      <c r="C335" s="3" t="s">
        <v>496</v>
      </c>
      <c r="D335" s="34"/>
      <c r="E335" s="34"/>
      <c r="F335" s="223"/>
      <c r="G335" s="54"/>
      <c r="H335" s="54"/>
      <c r="I335" s="54"/>
      <c r="J335" s="227"/>
      <c r="K335" s="3"/>
      <c r="L335" s="220"/>
      <c r="M335" s="220"/>
      <c r="N335" s="34"/>
      <c r="O335" s="218"/>
      <c r="P335" s="218"/>
      <c r="Q335" s="218"/>
      <c r="R335" s="218"/>
    </row>
    <row r="336" spans="1:18" x14ac:dyDescent="0.3">
      <c r="A336" s="218"/>
      <c r="B336" s="220"/>
      <c r="C336" s="3" t="s">
        <v>497</v>
      </c>
      <c r="D336" s="34"/>
      <c r="E336" s="34"/>
      <c r="F336" s="223"/>
      <c r="G336" s="54"/>
      <c r="H336" s="54"/>
      <c r="I336" s="54"/>
      <c r="J336" s="227"/>
      <c r="K336" s="7"/>
      <c r="L336" s="220"/>
      <c r="M336" s="220"/>
      <c r="N336" s="37"/>
      <c r="O336" s="218"/>
      <c r="P336" s="218"/>
      <c r="Q336" s="218"/>
      <c r="R336" s="218"/>
    </row>
    <row r="337" spans="1:18" x14ac:dyDescent="0.3">
      <c r="A337" s="218"/>
      <c r="B337" s="220"/>
      <c r="C337" s="3" t="s">
        <v>454</v>
      </c>
      <c r="D337" s="34"/>
      <c r="E337" s="34"/>
      <c r="F337" s="223"/>
      <c r="G337" s="54"/>
      <c r="H337" s="54"/>
      <c r="I337" s="54"/>
      <c r="J337" s="227"/>
      <c r="K337" s="7"/>
      <c r="L337" s="220"/>
      <c r="M337" s="220"/>
      <c r="N337" s="37"/>
      <c r="O337" s="218"/>
      <c r="P337" s="218"/>
      <c r="Q337" s="218"/>
      <c r="R337" s="218"/>
    </row>
    <row r="338" spans="1:18" ht="15" thickBot="1" x14ac:dyDescent="0.35">
      <c r="A338" s="225"/>
      <c r="B338" s="221"/>
      <c r="C338" s="4"/>
      <c r="D338" s="35"/>
      <c r="E338" s="35"/>
      <c r="F338" s="224"/>
      <c r="G338" s="57"/>
      <c r="H338" s="57"/>
      <c r="I338" s="57"/>
      <c r="J338" s="228"/>
      <c r="K338" s="8"/>
      <c r="L338" s="221"/>
      <c r="M338" s="221"/>
      <c r="N338" s="38"/>
      <c r="O338" s="225"/>
      <c r="P338" s="225"/>
      <c r="Q338" s="225"/>
      <c r="R338" s="225"/>
    </row>
    <row r="339" spans="1:18" ht="43.2" x14ac:dyDescent="0.3">
      <c r="A339" s="217">
        <v>54</v>
      </c>
      <c r="B339" s="219" t="s">
        <v>502</v>
      </c>
      <c r="C339" s="3" t="s">
        <v>13</v>
      </c>
      <c r="D339" s="34"/>
      <c r="E339" s="34"/>
      <c r="F339" s="222" t="s">
        <v>43</v>
      </c>
      <c r="G339" s="54"/>
      <c r="H339" s="54"/>
      <c r="I339" s="54"/>
      <c r="J339" s="3" t="s">
        <v>492</v>
      </c>
      <c r="K339" s="3" t="s">
        <v>230</v>
      </c>
      <c r="L339" s="219"/>
      <c r="M339" s="3" t="s">
        <v>507</v>
      </c>
      <c r="N339" s="34"/>
      <c r="O339" s="39"/>
      <c r="P339" s="39"/>
      <c r="Q339" s="39"/>
      <c r="R339" s="39"/>
    </row>
    <row r="340" spans="1:18" ht="72" x14ac:dyDescent="0.3">
      <c r="A340" s="218"/>
      <c r="B340" s="220"/>
      <c r="C340" s="3" t="s">
        <v>503</v>
      </c>
      <c r="D340" s="34"/>
      <c r="E340" s="34"/>
      <c r="F340" s="223"/>
      <c r="G340" s="54"/>
      <c r="H340" s="54"/>
      <c r="I340" s="54"/>
      <c r="J340" s="3">
        <v>20073000040</v>
      </c>
      <c r="K340" s="3" t="s">
        <v>505</v>
      </c>
      <c r="L340" s="220"/>
      <c r="M340" s="3" t="s">
        <v>508</v>
      </c>
      <c r="N340" s="34"/>
      <c r="O340" s="39"/>
      <c r="P340" s="39"/>
      <c r="Q340" s="39"/>
      <c r="R340" s="39"/>
    </row>
    <row r="341" spans="1:18" ht="28.8" x14ac:dyDescent="0.3">
      <c r="A341" s="218"/>
      <c r="B341" s="220"/>
      <c r="C341" s="3" t="s">
        <v>219</v>
      </c>
      <c r="D341" s="34"/>
      <c r="E341" s="34"/>
      <c r="F341" s="223"/>
      <c r="G341" s="54"/>
      <c r="H341" s="54"/>
      <c r="I341" s="54"/>
      <c r="J341" s="3" t="s">
        <v>513</v>
      </c>
      <c r="K341" s="3"/>
      <c r="L341" s="220"/>
      <c r="M341" s="9" t="s">
        <v>509</v>
      </c>
      <c r="N341" s="34"/>
      <c r="O341" s="39"/>
      <c r="P341" s="39"/>
      <c r="Q341" s="39"/>
      <c r="R341" s="39"/>
    </row>
    <row r="342" spans="1:18" ht="43.2" x14ac:dyDescent="0.3">
      <c r="A342" s="218"/>
      <c r="B342" s="220"/>
      <c r="C342" s="3" t="s">
        <v>119</v>
      </c>
      <c r="D342" s="34"/>
      <c r="E342" s="34"/>
      <c r="F342" s="223"/>
      <c r="G342" s="54"/>
      <c r="H342" s="54"/>
      <c r="I342" s="54"/>
      <c r="J342" s="3" t="s">
        <v>514</v>
      </c>
      <c r="K342" s="3"/>
      <c r="L342" s="220"/>
      <c r="M342" s="9" t="s">
        <v>510</v>
      </c>
      <c r="N342" s="34"/>
      <c r="O342" s="39"/>
      <c r="P342" s="39"/>
      <c r="Q342" s="39"/>
      <c r="R342" s="39"/>
    </row>
    <row r="343" spans="1:18" ht="43.2" x14ac:dyDescent="0.3">
      <c r="A343" s="218"/>
      <c r="B343" s="220"/>
      <c r="C343" s="3" t="s">
        <v>105</v>
      </c>
      <c r="D343" s="34"/>
      <c r="E343" s="34"/>
      <c r="F343" s="223"/>
      <c r="G343" s="54"/>
      <c r="H343" s="54"/>
      <c r="I343" s="54"/>
      <c r="J343" s="3" t="s">
        <v>515</v>
      </c>
      <c r="K343" s="3"/>
      <c r="L343" s="220"/>
      <c r="M343" s="23" t="s">
        <v>511</v>
      </c>
      <c r="N343" s="34"/>
      <c r="O343" s="39"/>
      <c r="P343" s="39"/>
      <c r="Q343" s="39"/>
      <c r="R343" s="39"/>
    </row>
    <row r="344" spans="1:18" ht="28.8" x14ac:dyDescent="0.3">
      <c r="A344" s="218"/>
      <c r="B344" s="220"/>
      <c r="C344" s="3" t="s">
        <v>504</v>
      </c>
      <c r="D344" s="34"/>
      <c r="E344" s="34"/>
      <c r="F344" s="223"/>
      <c r="G344" s="54"/>
      <c r="H344" s="54"/>
      <c r="I344" s="54"/>
      <c r="J344" s="3" t="s">
        <v>516</v>
      </c>
      <c r="K344" s="3" t="s">
        <v>506</v>
      </c>
      <c r="L344" s="220"/>
      <c r="M344" s="3"/>
      <c r="N344" s="34"/>
      <c r="O344" s="39"/>
      <c r="P344" s="39"/>
      <c r="Q344" s="39"/>
      <c r="R344" s="39"/>
    </row>
    <row r="345" spans="1:18" ht="86.4" x14ac:dyDescent="0.3">
      <c r="A345" s="218"/>
      <c r="B345" s="220"/>
      <c r="C345" s="3"/>
      <c r="D345" s="34"/>
      <c r="E345" s="34"/>
      <c r="F345" s="223"/>
      <c r="G345" s="54"/>
      <c r="H345" s="54"/>
      <c r="I345" s="54"/>
      <c r="J345" s="3" t="s">
        <v>517</v>
      </c>
      <c r="K345" s="7"/>
      <c r="L345" s="220"/>
      <c r="M345" s="9" t="s">
        <v>512</v>
      </c>
      <c r="N345" s="37"/>
      <c r="O345" s="39"/>
      <c r="P345" s="39"/>
      <c r="Q345" s="39"/>
      <c r="R345" s="39"/>
    </row>
    <row r="346" spans="1:18" ht="28.8" x14ac:dyDescent="0.3">
      <c r="A346" s="218"/>
      <c r="B346" s="220"/>
      <c r="C346" s="7"/>
      <c r="D346" s="37"/>
      <c r="E346" s="37"/>
      <c r="F346" s="223"/>
      <c r="G346" s="54"/>
      <c r="H346" s="54"/>
      <c r="I346" s="54"/>
      <c r="J346" s="9" t="s">
        <v>518</v>
      </c>
      <c r="K346" s="7"/>
      <c r="L346" s="220"/>
      <c r="M346" s="7"/>
      <c r="N346" s="37"/>
      <c r="O346" s="39"/>
      <c r="P346" s="39"/>
      <c r="Q346" s="39"/>
      <c r="R346" s="39"/>
    </row>
    <row r="347" spans="1:18" x14ac:dyDescent="0.3">
      <c r="A347" s="218"/>
      <c r="B347" s="220"/>
      <c r="C347" s="7"/>
      <c r="D347" s="37"/>
      <c r="E347" s="37"/>
      <c r="F347" s="223"/>
      <c r="G347" s="54"/>
      <c r="H347" s="54"/>
      <c r="I347" s="54"/>
      <c r="J347" s="24">
        <v>45644</v>
      </c>
      <c r="K347" s="7"/>
      <c r="L347" s="220"/>
      <c r="M347" s="7"/>
      <c r="N347" s="37"/>
      <c r="O347" s="39"/>
      <c r="P347" s="39"/>
      <c r="Q347" s="39"/>
      <c r="R347" s="39"/>
    </row>
    <row r="348" spans="1:18" ht="72" x14ac:dyDescent="0.3">
      <c r="A348" s="218"/>
      <c r="B348" s="220"/>
      <c r="C348" s="7"/>
      <c r="D348" s="37"/>
      <c r="E348" s="37"/>
      <c r="F348" s="223"/>
      <c r="G348" s="54"/>
      <c r="H348" s="54"/>
      <c r="I348" s="54"/>
      <c r="J348" s="9" t="s">
        <v>519</v>
      </c>
      <c r="K348" s="7"/>
      <c r="L348" s="220"/>
      <c r="M348" s="7"/>
      <c r="N348" s="37"/>
      <c r="O348" s="39"/>
      <c r="P348" s="39"/>
      <c r="Q348" s="39"/>
      <c r="R348" s="39"/>
    </row>
    <row r="349" spans="1:18" x14ac:dyDescent="0.3">
      <c r="A349" s="218"/>
      <c r="B349" s="220"/>
      <c r="C349" s="7"/>
      <c r="D349" s="37"/>
      <c r="E349" s="37"/>
      <c r="F349" s="223"/>
      <c r="G349" s="54"/>
      <c r="H349" s="54"/>
      <c r="I349" s="54"/>
      <c r="J349" s="7"/>
      <c r="K349" s="7"/>
      <c r="L349" s="220"/>
      <c r="M349" s="7"/>
      <c r="N349" s="37"/>
      <c r="O349" s="39"/>
      <c r="P349" s="39"/>
      <c r="Q349" s="39"/>
      <c r="R349" s="39"/>
    </row>
    <row r="350" spans="1:18" x14ac:dyDescent="0.3">
      <c r="A350" s="218"/>
      <c r="B350" s="220"/>
      <c r="C350" s="7"/>
      <c r="D350" s="37"/>
      <c r="E350" s="37"/>
      <c r="F350" s="223"/>
      <c r="G350" s="54"/>
      <c r="H350" s="54"/>
      <c r="I350" s="54"/>
      <c r="J350" s="7"/>
      <c r="K350" s="7"/>
      <c r="L350" s="220"/>
      <c r="M350" s="7"/>
      <c r="N350" s="37"/>
      <c r="O350" s="39"/>
      <c r="P350" s="39"/>
      <c r="Q350" s="39"/>
      <c r="R350" s="39"/>
    </row>
    <row r="351" spans="1:18" x14ac:dyDescent="0.3">
      <c r="A351" s="218"/>
      <c r="B351" s="220"/>
      <c r="C351" s="7"/>
      <c r="D351" s="37"/>
      <c r="E351" s="37"/>
      <c r="F351" s="223"/>
      <c r="G351" s="54"/>
      <c r="H351" s="54"/>
      <c r="I351" s="54"/>
      <c r="J351" s="7"/>
      <c r="K351" s="7"/>
      <c r="L351" s="220"/>
      <c r="M351" s="7"/>
      <c r="N351" s="37"/>
      <c r="O351" s="39"/>
      <c r="P351" s="39"/>
      <c r="Q351" s="39"/>
      <c r="R351" s="39"/>
    </row>
    <row r="352" spans="1:18" x14ac:dyDescent="0.3">
      <c r="A352" s="218"/>
      <c r="B352" s="220"/>
      <c r="C352" s="7"/>
      <c r="D352" s="37"/>
      <c r="E352" s="37"/>
      <c r="F352" s="223"/>
      <c r="G352" s="54"/>
      <c r="H352" s="54"/>
      <c r="I352" s="54"/>
      <c r="J352" s="7"/>
      <c r="K352" s="7"/>
      <c r="L352" s="220"/>
      <c r="M352" s="7"/>
      <c r="N352" s="37"/>
      <c r="O352" s="39"/>
      <c r="P352" s="39"/>
      <c r="Q352" s="39"/>
      <c r="R352" s="39"/>
    </row>
    <row r="353" spans="1:18" x14ac:dyDescent="0.3">
      <c r="A353" s="218"/>
      <c r="B353" s="220"/>
      <c r="C353" s="7"/>
      <c r="D353" s="37"/>
      <c r="E353" s="37"/>
      <c r="F353" s="223"/>
      <c r="G353" s="54"/>
      <c r="H353" s="54"/>
      <c r="I353" s="54"/>
      <c r="J353" s="7"/>
      <c r="K353" s="7"/>
      <c r="L353" s="220"/>
      <c r="M353" s="7"/>
      <c r="N353" s="37"/>
      <c r="O353" s="39"/>
      <c r="P353" s="39"/>
      <c r="Q353" s="39"/>
      <c r="R353" s="39"/>
    </row>
    <row r="354" spans="1:18" x14ac:dyDescent="0.3">
      <c r="A354" s="218"/>
      <c r="B354" s="220"/>
      <c r="C354" s="7"/>
      <c r="D354" s="37"/>
      <c r="E354" s="37"/>
      <c r="F354" s="223"/>
      <c r="G354" s="54"/>
      <c r="H354" s="54"/>
      <c r="I354" s="54"/>
      <c r="J354" s="7"/>
      <c r="K354" s="7"/>
      <c r="L354" s="220"/>
      <c r="M354" s="7"/>
      <c r="N354" s="37"/>
      <c r="O354" s="39"/>
      <c r="P354" s="39"/>
      <c r="Q354" s="39"/>
      <c r="R354" s="39"/>
    </row>
    <row r="355" spans="1:18" x14ac:dyDescent="0.3">
      <c r="A355" s="218"/>
      <c r="B355" s="220"/>
      <c r="C355" s="7"/>
      <c r="D355" s="37"/>
      <c r="E355" s="37"/>
      <c r="F355" s="223"/>
      <c r="G355" s="54"/>
      <c r="H355" s="54"/>
      <c r="I355" s="54"/>
      <c r="J355" s="7"/>
      <c r="K355" s="7"/>
      <c r="L355" s="220"/>
      <c r="M355" s="7"/>
      <c r="N355" s="37"/>
      <c r="O355" s="39"/>
      <c r="P355" s="39"/>
      <c r="Q355" s="39"/>
      <c r="R355" s="39"/>
    </row>
    <row r="356" spans="1:18" x14ac:dyDescent="0.3">
      <c r="A356" s="218"/>
      <c r="B356" s="220"/>
      <c r="C356" s="7"/>
      <c r="D356" s="37"/>
      <c r="E356" s="37"/>
      <c r="F356" s="223"/>
      <c r="G356" s="54"/>
      <c r="H356" s="54"/>
      <c r="I356" s="54"/>
      <c r="J356" s="7"/>
      <c r="K356" s="7"/>
      <c r="L356" s="220"/>
      <c r="M356" s="7"/>
      <c r="N356" s="37"/>
      <c r="O356" s="39"/>
      <c r="P356" s="39"/>
      <c r="Q356" s="39"/>
      <c r="R356" s="39"/>
    </row>
    <row r="357" spans="1:18" ht="15" thickBot="1" x14ac:dyDescent="0.35">
      <c r="A357" s="225"/>
      <c r="B357" s="221"/>
      <c r="C357" s="8"/>
      <c r="D357" s="38"/>
      <c r="E357" s="38"/>
      <c r="F357" s="224"/>
      <c r="G357" s="57"/>
      <c r="H357" s="57"/>
      <c r="I357" s="57"/>
      <c r="J357" s="8"/>
      <c r="K357" s="8"/>
      <c r="L357" s="221"/>
      <c r="M357" s="8"/>
      <c r="N357" s="38"/>
      <c r="O357" s="50"/>
      <c r="P357" s="50"/>
      <c r="Q357" s="50"/>
      <c r="R357" s="50"/>
    </row>
    <row r="358" spans="1:18" ht="28.8" x14ac:dyDescent="0.3">
      <c r="A358" s="217">
        <v>55</v>
      </c>
      <c r="B358" s="219" t="s">
        <v>494</v>
      </c>
      <c r="C358" s="3" t="s">
        <v>13</v>
      </c>
      <c r="D358" s="34"/>
      <c r="E358" s="34"/>
      <c r="F358" s="27" t="s">
        <v>521</v>
      </c>
      <c r="G358" s="54"/>
      <c r="H358" s="54"/>
      <c r="I358" s="54"/>
      <c r="J358" s="219" t="s">
        <v>532</v>
      </c>
      <c r="K358" s="3" t="s">
        <v>522</v>
      </c>
      <c r="L358" s="3" t="s">
        <v>527</v>
      </c>
      <c r="M358" s="3" t="s">
        <v>528</v>
      </c>
      <c r="N358" s="34"/>
      <c r="O358" s="39"/>
      <c r="P358" s="39"/>
      <c r="Q358" s="39"/>
      <c r="R358" s="39"/>
    </row>
    <row r="359" spans="1:18" x14ac:dyDescent="0.3">
      <c r="A359" s="218"/>
      <c r="B359" s="220"/>
      <c r="C359" s="3" t="s">
        <v>14</v>
      </c>
      <c r="D359" s="34"/>
      <c r="E359" s="34"/>
      <c r="F359" s="27" t="s">
        <v>452</v>
      </c>
      <c r="G359" s="54"/>
      <c r="H359" s="54"/>
      <c r="I359" s="54"/>
      <c r="J359" s="220"/>
      <c r="K359" s="3" t="s">
        <v>523</v>
      </c>
      <c r="L359" s="3" t="s">
        <v>112</v>
      </c>
      <c r="M359" s="3" t="s">
        <v>529</v>
      </c>
      <c r="N359" s="34"/>
      <c r="O359" s="39"/>
      <c r="P359" s="39"/>
      <c r="Q359" s="39"/>
      <c r="R359" s="39"/>
    </row>
    <row r="360" spans="1:18" ht="57.6" x14ac:dyDescent="0.3">
      <c r="A360" s="218"/>
      <c r="B360" s="220"/>
      <c r="C360" s="3" t="s">
        <v>495</v>
      </c>
      <c r="D360" s="34"/>
      <c r="E360" s="34"/>
      <c r="F360" s="28"/>
      <c r="G360" s="55"/>
      <c r="H360" s="55"/>
      <c r="I360" s="55"/>
      <c r="J360" s="220"/>
      <c r="K360" s="3" t="s">
        <v>524</v>
      </c>
      <c r="L360" s="7"/>
      <c r="M360" s="9" t="s">
        <v>530</v>
      </c>
      <c r="N360" s="34"/>
      <c r="O360" s="39"/>
      <c r="P360" s="39"/>
      <c r="Q360" s="39"/>
      <c r="R360" s="39"/>
    </row>
    <row r="361" spans="1:18" ht="43.2" x14ac:dyDescent="0.3">
      <c r="A361" s="218"/>
      <c r="B361" s="220"/>
      <c r="C361" s="3" t="s">
        <v>520</v>
      </c>
      <c r="D361" s="34"/>
      <c r="E361" s="34"/>
      <c r="F361" s="28"/>
      <c r="G361" s="55"/>
      <c r="H361" s="55"/>
      <c r="I361" s="55"/>
      <c r="J361" s="220"/>
      <c r="K361" s="3" t="s">
        <v>525</v>
      </c>
      <c r="L361" s="7"/>
      <c r="M361" s="18" t="s">
        <v>531</v>
      </c>
      <c r="N361" s="34"/>
      <c r="O361" s="39"/>
      <c r="P361" s="39"/>
      <c r="Q361" s="39"/>
      <c r="R361" s="39"/>
    </row>
    <row r="362" spans="1:18" x14ac:dyDescent="0.3">
      <c r="A362" s="218"/>
      <c r="B362" s="220"/>
      <c r="C362" s="3" t="s">
        <v>119</v>
      </c>
      <c r="D362" s="34"/>
      <c r="E362" s="34"/>
      <c r="F362" s="28"/>
      <c r="G362" s="55"/>
      <c r="H362" s="55"/>
      <c r="I362" s="55"/>
      <c r="J362" s="220"/>
      <c r="K362" s="3" t="s">
        <v>526</v>
      </c>
      <c r="L362" s="7"/>
      <c r="M362" s="7"/>
      <c r="N362" s="34"/>
      <c r="O362" s="39"/>
      <c r="P362" s="39"/>
      <c r="Q362" s="39"/>
      <c r="R362" s="39"/>
    </row>
    <row r="363" spans="1:18" x14ac:dyDescent="0.3">
      <c r="A363" s="218"/>
      <c r="B363" s="220"/>
      <c r="C363" s="3" t="s">
        <v>105</v>
      </c>
      <c r="D363" s="34"/>
      <c r="E363" s="34"/>
      <c r="F363" s="28"/>
      <c r="G363" s="55"/>
      <c r="H363" s="55"/>
      <c r="I363" s="55"/>
      <c r="J363" s="220"/>
      <c r="K363" s="7"/>
      <c r="L363" s="7"/>
      <c r="M363" s="7"/>
      <c r="N363" s="37"/>
      <c r="O363" s="39"/>
      <c r="P363" s="39"/>
      <c r="Q363" s="39"/>
      <c r="R363" s="39"/>
    </row>
    <row r="364" spans="1:18" x14ac:dyDescent="0.3">
      <c r="A364" s="218"/>
      <c r="B364" s="220"/>
      <c r="C364" s="3"/>
      <c r="D364" s="34"/>
      <c r="E364" s="34"/>
      <c r="F364" s="28"/>
      <c r="G364" s="55"/>
      <c r="H364" s="55"/>
      <c r="I364" s="55"/>
      <c r="J364" s="220"/>
      <c r="K364" s="7"/>
      <c r="L364" s="7"/>
      <c r="M364" s="7"/>
      <c r="N364" s="37"/>
      <c r="O364" s="39"/>
      <c r="P364" s="39"/>
      <c r="Q364" s="39"/>
      <c r="R364" s="39"/>
    </row>
    <row r="365" spans="1:18" x14ac:dyDescent="0.3">
      <c r="A365" s="218"/>
      <c r="B365" s="220"/>
      <c r="C365" s="7"/>
      <c r="D365" s="37"/>
      <c r="E365" s="37"/>
      <c r="F365" s="28"/>
      <c r="G365" s="55"/>
      <c r="H365" s="55"/>
      <c r="I365" s="55"/>
      <c r="J365" s="220"/>
      <c r="K365" s="7"/>
      <c r="L365" s="7"/>
      <c r="M365" s="7"/>
      <c r="N365" s="37"/>
      <c r="O365" s="39"/>
      <c r="P365" s="39"/>
      <c r="Q365" s="39"/>
      <c r="R365" s="39"/>
    </row>
    <row r="366" spans="1:18" ht="15" thickBot="1" x14ac:dyDescent="0.35">
      <c r="A366" s="225"/>
      <c r="B366" s="221"/>
      <c r="C366" s="8"/>
      <c r="D366" s="38"/>
      <c r="E366" s="38"/>
      <c r="F366" s="29"/>
      <c r="G366" s="56"/>
      <c r="H366" s="56"/>
      <c r="I366" s="56"/>
      <c r="J366" s="221"/>
      <c r="K366" s="8"/>
      <c r="L366" s="8"/>
      <c r="M366" s="8"/>
      <c r="N366" s="38"/>
      <c r="O366" s="40"/>
      <c r="P366" s="40"/>
      <c r="Q366" s="40"/>
      <c r="R366" s="40"/>
    </row>
    <row r="367" spans="1:18" s="68" customFormat="1" x14ac:dyDescent="0.3">
      <c r="A367" s="217">
        <v>56</v>
      </c>
      <c r="B367" s="219" t="s">
        <v>533</v>
      </c>
      <c r="C367" s="3" t="s">
        <v>13</v>
      </c>
      <c r="D367" s="34"/>
      <c r="E367" s="34"/>
      <c r="F367" s="222" t="s">
        <v>43</v>
      </c>
      <c r="G367" s="54"/>
      <c r="H367" s="54"/>
      <c r="I367" s="54"/>
      <c r="J367" s="219"/>
      <c r="K367" s="3" t="s">
        <v>534</v>
      </c>
      <c r="L367" s="219"/>
      <c r="M367" s="219"/>
      <c r="N367" s="34"/>
      <c r="O367" s="217"/>
      <c r="P367" s="217"/>
      <c r="Q367" s="217"/>
      <c r="R367" s="217"/>
    </row>
    <row r="368" spans="1:18" s="68" customFormat="1" x14ac:dyDescent="0.3">
      <c r="A368" s="218"/>
      <c r="B368" s="220"/>
      <c r="C368" s="3" t="s">
        <v>14</v>
      </c>
      <c r="D368" s="34"/>
      <c r="E368" s="34"/>
      <c r="F368" s="223"/>
      <c r="G368" s="54"/>
      <c r="H368" s="54"/>
      <c r="I368" s="54"/>
      <c r="J368" s="220"/>
      <c r="K368" s="25">
        <v>44992</v>
      </c>
      <c r="L368" s="220"/>
      <c r="M368" s="220"/>
      <c r="N368" s="52"/>
      <c r="O368" s="218"/>
      <c r="P368" s="218"/>
      <c r="Q368" s="218"/>
      <c r="R368" s="218"/>
    </row>
    <row r="369" spans="1:18" s="68" customFormat="1" x14ac:dyDescent="0.3">
      <c r="A369" s="218"/>
      <c r="B369" s="220"/>
      <c r="C369" s="3" t="s">
        <v>119</v>
      </c>
      <c r="D369" s="34"/>
      <c r="E369" s="34"/>
      <c r="F369" s="223"/>
      <c r="G369" s="54"/>
      <c r="H369" s="54"/>
      <c r="I369" s="54"/>
      <c r="J369" s="220"/>
      <c r="K369" s="69"/>
      <c r="L369" s="220"/>
      <c r="M369" s="220"/>
      <c r="N369" s="70"/>
      <c r="O369" s="218"/>
      <c r="P369" s="218"/>
      <c r="Q369" s="218"/>
      <c r="R369" s="218"/>
    </row>
    <row r="370" spans="1:18" s="68" customFormat="1" x14ac:dyDescent="0.3">
      <c r="A370" s="218"/>
      <c r="B370" s="220"/>
      <c r="C370" s="3" t="s">
        <v>105</v>
      </c>
      <c r="D370" s="34"/>
      <c r="E370" s="34"/>
      <c r="F370" s="223"/>
      <c r="G370" s="54"/>
      <c r="H370" s="54"/>
      <c r="I370" s="54"/>
      <c r="J370" s="220"/>
      <c r="K370" s="69"/>
      <c r="L370" s="220"/>
      <c r="M370" s="220"/>
      <c r="N370" s="70"/>
      <c r="O370" s="218"/>
      <c r="P370" s="218"/>
      <c r="Q370" s="218"/>
      <c r="R370" s="218"/>
    </row>
    <row r="371" spans="1:18" s="68" customFormat="1" ht="15" thickBot="1" x14ac:dyDescent="0.35">
      <c r="A371" s="218"/>
      <c r="B371" s="220"/>
      <c r="C371" s="3"/>
      <c r="D371" s="34"/>
      <c r="E371" s="34"/>
      <c r="F371" s="223"/>
      <c r="G371" s="54"/>
      <c r="H371" s="54"/>
      <c r="I371" s="54"/>
      <c r="J371" s="220"/>
      <c r="K371" s="69"/>
      <c r="L371" s="220"/>
      <c r="M371" s="220"/>
      <c r="N371" s="70"/>
      <c r="O371" s="218"/>
      <c r="P371" s="218"/>
      <c r="Q371" s="218"/>
      <c r="R371" s="218"/>
    </row>
    <row r="372" spans="1:18" s="67" customFormat="1" ht="66" customHeight="1" thickBot="1" x14ac:dyDescent="0.35">
      <c r="A372" s="72">
        <v>57</v>
      </c>
      <c r="B372" s="73" t="s">
        <v>556</v>
      </c>
      <c r="C372" s="73" t="s">
        <v>557</v>
      </c>
      <c r="D372" s="73"/>
      <c r="E372" s="73"/>
      <c r="F372" s="75" t="s">
        <v>43</v>
      </c>
      <c r="G372" s="75" t="s">
        <v>558</v>
      </c>
      <c r="H372" s="75" t="s">
        <v>562</v>
      </c>
      <c r="I372" s="75"/>
      <c r="J372" s="76" t="s">
        <v>559</v>
      </c>
      <c r="K372" s="73" t="s">
        <v>560</v>
      </c>
      <c r="L372" s="73"/>
      <c r="M372" s="73" t="s">
        <v>561</v>
      </c>
      <c r="N372" s="73"/>
      <c r="O372" s="77"/>
      <c r="P372" s="73"/>
      <c r="Q372" s="73"/>
      <c r="R372" s="74"/>
    </row>
    <row r="373" spans="1:18" s="65" customFormat="1" x14ac:dyDescent="0.3">
      <c r="A373" s="64"/>
      <c r="F373" s="66"/>
      <c r="G373" s="66"/>
      <c r="H373" s="66"/>
      <c r="I373" s="66"/>
      <c r="O373" s="64"/>
    </row>
    <row r="374" spans="1:18" s="65" customFormat="1" x14ac:dyDescent="0.3">
      <c r="A374" s="64"/>
      <c r="F374" s="66"/>
      <c r="G374" s="66"/>
      <c r="H374" s="66"/>
      <c r="I374" s="66"/>
      <c r="O374" s="64"/>
    </row>
    <row r="375" spans="1:18" s="65" customFormat="1" ht="15" thickBot="1" x14ac:dyDescent="0.35">
      <c r="A375" s="64"/>
      <c r="F375" s="66"/>
      <c r="G375" s="66"/>
      <c r="H375" s="66"/>
      <c r="I375" s="66"/>
      <c r="L375" s="71"/>
      <c r="O375" s="64"/>
    </row>
  </sheetData>
  <autoFilter ref="B1:B371" xr:uid="{BA8FD34E-AD9C-46E5-8F29-5AE5A111CEBA}"/>
  <mergeCells count="402">
    <mergeCell ref="R286:R289"/>
    <mergeCell ref="R332:R338"/>
    <mergeCell ref="N9:N13"/>
    <mergeCell ref="O9:O13"/>
    <mergeCell ref="P9:P13"/>
    <mergeCell ref="Q9:Q13"/>
    <mergeCell ref="R9:R13"/>
    <mergeCell ref="O14:O19"/>
    <mergeCell ref="P14:P19"/>
    <mergeCell ref="Q14:Q19"/>
    <mergeCell ref="R14:R19"/>
    <mergeCell ref="N20:N38"/>
    <mergeCell ref="P20:P38"/>
    <mergeCell ref="Q20:Q38"/>
    <mergeCell ref="R20:R38"/>
    <mergeCell ref="P276:P280"/>
    <mergeCell ref="Q276:Q280"/>
    <mergeCell ref="P281:P285"/>
    <mergeCell ref="Q281:Q285"/>
    <mergeCell ref="P286:P289"/>
    <mergeCell ref="Q286:Q289"/>
    <mergeCell ref="P332:P338"/>
    <mergeCell ref="Q332:Q338"/>
    <mergeCell ref="Q228:Q231"/>
    <mergeCell ref="R367:R371"/>
    <mergeCell ref="R1:R2"/>
    <mergeCell ref="R3:R4"/>
    <mergeCell ref="R5:R8"/>
    <mergeCell ref="R68:R72"/>
    <mergeCell ref="R73:R77"/>
    <mergeCell ref="R78:R81"/>
    <mergeCell ref="R100:R108"/>
    <mergeCell ref="R118:R124"/>
    <mergeCell ref="R145:R148"/>
    <mergeCell ref="R188:R191"/>
    <mergeCell ref="R203:R208"/>
    <mergeCell ref="R228:R231"/>
    <mergeCell ref="R232:R239"/>
    <mergeCell ref="R240:R244"/>
    <mergeCell ref="R245:R246"/>
    <mergeCell ref="R247:R249"/>
    <mergeCell ref="R255:R257"/>
    <mergeCell ref="R261:R262"/>
    <mergeCell ref="R263:R264"/>
    <mergeCell ref="R272:R273"/>
    <mergeCell ref="R274:R275"/>
    <mergeCell ref="R276:R280"/>
    <mergeCell ref="R281:R285"/>
    <mergeCell ref="P367:P371"/>
    <mergeCell ref="Q367:Q371"/>
    <mergeCell ref="P255:P257"/>
    <mergeCell ref="Q255:Q257"/>
    <mergeCell ref="P261:P262"/>
    <mergeCell ref="Q261:Q262"/>
    <mergeCell ref="P263:P264"/>
    <mergeCell ref="Q263:Q264"/>
    <mergeCell ref="P272:P273"/>
    <mergeCell ref="Q272:Q273"/>
    <mergeCell ref="P274:P275"/>
    <mergeCell ref="Q274:Q275"/>
    <mergeCell ref="P232:P239"/>
    <mergeCell ref="Q232:Q239"/>
    <mergeCell ref="P240:P244"/>
    <mergeCell ref="Q240:Q244"/>
    <mergeCell ref="P245:P246"/>
    <mergeCell ref="Q245:Q246"/>
    <mergeCell ref="P247:P249"/>
    <mergeCell ref="Q247:Q249"/>
    <mergeCell ref="P100:P108"/>
    <mergeCell ref="Q100:Q108"/>
    <mergeCell ref="P118:P124"/>
    <mergeCell ref="Q118:Q124"/>
    <mergeCell ref="P145:P148"/>
    <mergeCell ref="Q145:Q148"/>
    <mergeCell ref="P188:P191"/>
    <mergeCell ref="Q188:Q191"/>
    <mergeCell ref="P203:P208"/>
    <mergeCell ref="Q203:Q208"/>
    <mergeCell ref="P228:P231"/>
    <mergeCell ref="P1:P2"/>
    <mergeCell ref="P3:P4"/>
    <mergeCell ref="P5:P8"/>
    <mergeCell ref="P68:P72"/>
    <mergeCell ref="Q68:Q72"/>
    <mergeCell ref="P73:P77"/>
    <mergeCell ref="Q73:Q77"/>
    <mergeCell ref="P78:P81"/>
    <mergeCell ref="Q78:Q81"/>
    <mergeCell ref="Q1:Q2"/>
    <mergeCell ref="Q3:Q4"/>
    <mergeCell ref="Q5:Q8"/>
    <mergeCell ref="A298:A306"/>
    <mergeCell ref="A307:A310"/>
    <mergeCell ref="A311:A326"/>
    <mergeCell ref="A327:A331"/>
    <mergeCell ref="A332:A338"/>
    <mergeCell ref="A339:A357"/>
    <mergeCell ref="A358:A366"/>
    <mergeCell ref="A367:A371"/>
    <mergeCell ref="A145:A148"/>
    <mergeCell ref="A258:A260"/>
    <mergeCell ref="A261:A262"/>
    <mergeCell ref="A263:A264"/>
    <mergeCell ref="A265:A271"/>
    <mergeCell ref="A272:A273"/>
    <mergeCell ref="A274:A275"/>
    <mergeCell ref="A276:A280"/>
    <mergeCell ref="A281:A285"/>
    <mergeCell ref="A290:A297"/>
    <mergeCell ref="A286:A289"/>
    <mergeCell ref="A209:A216"/>
    <mergeCell ref="A217:A227"/>
    <mergeCell ref="A228:A231"/>
    <mergeCell ref="A232:A239"/>
    <mergeCell ref="A240:A244"/>
    <mergeCell ref="A245:A246"/>
    <mergeCell ref="A247:A249"/>
    <mergeCell ref="A250:A254"/>
    <mergeCell ref="A255:A257"/>
    <mergeCell ref="A109:A111"/>
    <mergeCell ref="A112:A117"/>
    <mergeCell ref="A118:A124"/>
    <mergeCell ref="A149:A166"/>
    <mergeCell ref="A167:A180"/>
    <mergeCell ref="A181:A187"/>
    <mergeCell ref="A188:A191"/>
    <mergeCell ref="A192:A202"/>
    <mergeCell ref="A203:A208"/>
    <mergeCell ref="A126:A144"/>
    <mergeCell ref="A58:A60"/>
    <mergeCell ref="A61:A67"/>
    <mergeCell ref="A68:A72"/>
    <mergeCell ref="A73:A77"/>
    <mergeCell ref="A78:A81"/>
    <mergeCell ref="A82:A88"/>
    <mergeCell ref="A89:A92"/>
    <mergeCell ref="A93:A99"/>
    <mergeCell ref="A100:A108"/>
    <mergeCell ref="A1:A2"/>
    <mergeCell ref="A3:A4"/>
    <mergeCell ref="A5:A8"/>
    <mergeCell ref="A9:A13"/>
    <mergeCell ref="A14:A19"/>
    <mergeCell ref="A20:A38"/>
    <mergeCell ref="A39:A45"/>
    <mergeCell ref="A46:A49"/>
    <mergeCell ref="A50:A57"/>
    <mergeCell ref="B1:B2"/>
    <mergeCell ref="K1:K2"/>
    <mergeCell ref="L1:L2"/>
    <mergeCell ref="M1:M2"/>
    <mergeCell ref="O1:O2"/>
    <mergeCell ref="B3:B4"/>
    <mergeCell ref="C3:C4"/>
    <mergeCell ref="F3:F4"/>
    <mergeCell ref="L3:L4"/>
    <mergeCell ref="N3:N4"/>
    <mergeCell ref="C1:C2"/>
    <mergeCell ref="F1:F2"/>
    <mergeCell ref="E1:E2"/>
    <mergeCell ref="E3:E4"/>
    <mergeCell ref="D1:D2"/>
    <mergeCell ref="I1:I2"/>
    <mergeCell ref="G1:G2"/>
    <mergeCell ref="G3:G4"/>
    <mergeCell ref="I3:I4"/>
    <mergeCell ref="H1:H2"/>
    <mergeCell ref="H3:H4"/>
    <mergeCell ref="J3:J4"/>
    <mergeCell ref="J1:J2"/>
    <mergeCell ref="N1:N2"/>
    <mergeCell ref="B9:B13"/>
    <mergeCell ref="F9:F13"/>
    <mergeCell ref="L9:L13"/>
    <mergeCell ref="B14:B19"/>
    <mergeCell ref="L14:L19"/>
    <mergeCell ref="N14:N19"/>
    <mergeCell ref="O3:O4"/>
    <mergeCell ref="B5:B8"/>
    <mergeCell ref="L5:L8"/>
    <mergeCell ref="M5:M8"/>
    <mergeCell ref="N5:N8"/>
    <mergeCell ref="O5:O8"/>
    <mergeCell ref="E5:E8"/>
    <mergeCell ref="E9:E13"/>
    <mergeCell ref="G5:G8"/>
    <mergeCell ref="J5:J8"/>
    <mergeCell ref="J14:J19"/>
    <mergeCell ref="B46:B49"/>
    <mergeCell ref="F46:F49"/>
    <mergeCell ref="L46:L49"/>
    <mergeCell ref="B50:B57"/>
    <mergeCell ref="F50:F57"/>
    <mergeCell ref="L50:L57"/>
    <mergeCell ref="B20:B38"/>
    <mergeCell ref="F20:F38"/>
    <mergeCell ref="L20:L38"/>
    <mergeCell ref="B39:B45"/>
    <mergeCell ref="K39:K45"/>
    <mergeCell ref="L39:L45"/>
    <mergeCell ref="J20:J38"/>
    <mergeCell ref="J46:J49"/>
    <mergeCell ref="J50:J57"/>
    <mergeCell ref="B58:B60"/>
    <mergeCell ref="L58:L60"/>
    <mergeCell ref="M58:M60"/>
    <mergeCell ref="B61:B67"/>
    <mergeCell ref="F61:F67"/>
    <mergeCell ref="L61:L67"/>
    <mergeCell ref="M61:M67"/>
    <mergeCell ref="J58:J60"/>
    <mergeCell ref="J61:J67"/>
    <mergeCell ref="O73:O77"/>
    <mergeCell ref="B78:B81"/>
    <mergeCell ref="F78:F81"/>
    <mergeCell ref="L78:L81"/>
    <mergeCell ref="M78:M81"/>
    <mergeCell ref="O78:O81"/>
    <mergeCell ref="B68:B72"/>
    <mergeCell ref="F68:F72"/>
    <mergeCell ref="L68:L72"/>
    <mergeCell ref="M68:M72"/>
    <mergeCell ref="O68:O72"/>
    <mergeCell ref="J68:J72"/>
    <mergeCell ref="J78:J81"/>
    <mergeCell ref="B82:B88"/>
    <mergeCell ref="F82:F88"/>
    <mergeCell ref="K82:K88"/>
    <mergeCell ref="B89:B92"/>
    <mergeCell ref="F89:F92"/>
    <mergeCell ref="B73:B77"/>
    <mergeCell ref="F73:F77"/>
    <mergeCell ref="L73:L77"/>
    <mergeCell ref="J89:J92"/>
    <mergeCell ref="O100:O108"/>
    <mergeCell ref="B109:B111"/>
    <mergeCell ref="F109:F111"/>
    <mergeCell ref="K109:K111"/>
    <mergeCell ref="L109:L111"/>
    <mergeCell ref="M109:M111"/>
    <mergeCell ref="B93:B99"/>
    <mergeCell ref="F93:F99"/>
    <mergeCell ref="B100:B108"/>
    <mergeCell ref="F100:F108"/>
    <mergeCell ref="M100:M108"/>
    <mergeCell ref="J93:J99"/>
    <mergeCell ref="J100:J108"/>
    <mergeCell ref="J109:J111"/>
    <mergeCell ref="O118:O124"/>
    <mergeCell ref="F125:F144"/>
    <mergeCell ref="L125:L144"/>
    <mergeCell ref="F145:F148"/>
    <mergeCell ref="M145:M148"/>
    <mergeCell ref="O145:O148"/>
    <mergeCell ref="B112:B117"/>
    <mergeCell ref="F112:F117"/>
    <mergeCell ref="B118:B124"/>
    <mergeCell ref="K118:K124"/>
    <mergeCell ref="L118:L124"/>
    <mergeCell ref="M118:M124"/>
    <mergeCell ref="J118:J124"/>
    <mergeCell ref="J125:J144"/>
    <mergeCell ref="B181:B187"/>
    <mergeCell ref="F181:F187"/>
    <mergeCell ref="B188:B191"/>
    <mergeCell ref="F188:F191"/>
    <mergeCell ref="L188:L191"/>
    <mergeCell ref="M188:M191"/>
    <mergeCell ref="B149:B166"/>
    <mergeCell ref="F149:F166"/>
    <mergeCell ref="L149:L166"/>
    <mergeCell ref="B167:B180"/>
    <mergeCell ref="F167:F180"/>
    <mergeCell ref="L167:L180"/>
    <mergeCell ref="J188:J191"/>
    <mergeCell ref="B203:B208"/>
    <mergeCell ref="O203:O208"/>
    <mergeCell ref="B209:B216"/>
    <mergeCell ref="F209:F216"/>
    <mergeCell ref="L209:L216"/>
    <mergeCell ref="O188:O191"/>
    <mergeCell ref="B192:B202"/>
    <mergeCell ref="F192:F202"/>
    <mergeCell ref="L192:L202"/>
    <mergeCell ref="J192:J202"/>
    <mergeCell ref="J203:J208"/>
    <mergeCell ref="J209:J216"/>
    <mergeCell ref="O228:O231"/>
    <mergeCell ref="B232:B239"/>
    <mergeCell ref="F232:F239"/>
    <mergeCell ref="L232:L239"/>
    <mergeCell ref="M232:M239"/>
    <mergeCell ref="O232:O239"/>
    <mergeCell ref="B217:B227"/>
    <mergeCell ref="L217:L227"/>
    <mergeCell ref="B228:B231"/>
    <mergeCell ref="F228:F231"/>
    <mergeCell ref="L228:L231"/>
    <mergeCell ref="M228:M231"/>
    <mergeCell ref="J228:J231"/>
    <mergeCell ref="B240:B244"/>
    <mergeCell ref="F240:F244"/>
    <mergeCell ref="L240:L244"/>
    <mergeCell ref="O240:O244"/>
    <mergeCell ref="B245:B246"/>
    <mergeCell ref="L245:L246"/>
    <mergeCell ref="M245:M246"/>
    <mergeCell ref="O245:O246"/>
    <mergeCell ref="J245:J246"/>
    <mergeCell ref="B255:B257"/>
    <mergeCell ref="F255:F257"/>
    <mergeCell ref="L255:L257"/>
    <mergeCell ref="M255:M257"/>
    <mergeCell ref="O255:O257"/>
    <mergeCell ref="B247:B249"/>
    <mergeCell ref="L247:L249"/>
    <mergeCell ref="O247:O249"/>
    <mergeCell ref="B250:B254"/>
    <mergeCell ref="F250:F254"/>
    <mergeCell ref="M250:M254"/>
    <mergeCell ref="J247:J249"/>
    <mergeCell ref="J250:J254"/>
    <mergeCell ref="J255:J257"/>
    <mergeCell ref="O261:O262"/>
    <mergeCell ref="B263:B264"/>
    <mergeCell ref="F263:F264"/>
    <mergeCell ref="L263:L264"/>
    <mergeCell ref="O263:O264"/>
    <mergeCell ref="B258:B260"/>
    <mergeCell ref="F258:F260"/>
    <mergeCell ref="L258:L260"/>
    <mergeCell ref="B261:B262"/>
    <mergeCell ref="F261:F262"/>
    <mergeCell ref="K261:K262"/>
    <mergeCell ref="J258:J260"/>
    <mergeCell ref="J261:J262"/>
    <mergeCell ref="J263:J264"/>
    <mergeCell ref="O272:O273"/>
    <mergeCell ref="B274:B275"/>
    <mergeCell ref="F274:F275"/>
    <mergeCell ref="K274:K275"/>
    <mergeCell ref="L274:L275"/>
    <mergeCell ref="O274:O275"/>
    <mergeCell ref="B265:B271"/>
    <mergeCell ref="F265:F271"/>
    <mergeCell ref="L265:L271"/>
    <mergeCell ref="B272:B273"/>
    <mergeCell ref="F272:F273"/>
    <mergeCell ref="K272:K273"/>
    <mergeCell ref="L272:L273"/>
    <mergeCell ref="M272:M273"/>
    <mergeCell ref="J265:J271"/>
    <mergeCell ref="J272:J273"/>
    <mergeCell ref="J274:J275"/>
    <mergeCell ref="B276:B280"/>
    <mergeCell ref="F276:F280"/>
    <mergeCell ref="L276:L280"/>
    <mergeCell ref="O276:O280"/>
    <mergeCell ref="B281:B285"/>
    <mergeCell ref="F281:F285"/>
    <mergeCell ref="L281:L285"/>
    <mergeCell ref="M281:M285"/>
    <mergeCell ref="J276:J280"/>
    <mergeCell ref="J281:J285"/>
    <mergeCell ref="B298:B306"/>
    <mergeCell ref="F298:F306"/>
    <mergeCell ref="B307:B310"/>
    <mergeCell ref="F307:F310"/>
    <mergeCell ref="O281:O285"/>
    <mergeCell ref="F286:F289"/>
    <mergeCell ref="K286:K289"/>
    <mergeCell ref="L286:L289"/>
    <mergeCell ref="O286:O289"/>
    <mergeCell ref="B290:B297"/>
    <mergeCell ref="F290:F297"/>
    <mergeCell ref="K290:K297"/>
    <mergeCell ref="L290:L297"/>
    <mergeCell ref="J298:J306"/>
    <mergeCell ref="J307:J310"/>
    <mergeCell ref="B332:B338"/>
    <mergeCell ref="F332:F338"/>
    <mergeCell ref="L332:L338"/>
    <mergeCell ref="M332:M338"/>
    <mergeCell ref="O332:O338"/>
    <mergeCell ref="B311:B326"/>
    <mergeCell ref="F311:F326"/>
    <mergeCell ref="L311:L326"/>
    <mergeCell ref="B327:B331"/>
    <mergeCell ref="C327:C331"/>
    <mergeCell ref="F327:F331"/>
    <mergeCell ref="J332:J338"/>
    <mergeCell ref="O367:O371"/>
    <mergeCell ref="B339:B357"/>
    <mergeCell ref="F339:F357"/>
    <mergeCell ref="L339:L357"/>
    <mergeCell ref="B358:B366"/>
    <mergeCell ref="B367:B371"/>
    <mergeCell ref="F367:F371"/>
    <mergeCell ref="L367:L371"/>
    <mergeCell ref="M367:M371"/>
    <mergeCell ref="J358:J366"/>
    <mergeCell ref="J367:J371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10" yWindow="433" count="2">
        <x14:dataValidation type="list" allowBlank="1" showInputMessage="1" showErrorMessage="1" promptTitle="Oui / Non" prompt="Oui = 1_x000a_Non = 0" xr:uid="{0B515BB0-128E-4575-9075-C73FDCF76770}">
          <x14:formula1>
            <xm:f>'liste des choix de menus'!$B$5:$B$6</xm:f>
          </x14:formula1>
          <xm:sqref>P1:P9 P14 P20 P39:P371</xm:sqref>
        </x14:dataValidation>
        <x14:dataValidation type="list" allowBlank="1" showInputMessage="1" showErrorMessage="1" prompt="Type de la partie adverse" xr:uid="{75BF461B-4ECA-46A3-8922-DAA4C8FAD4EE}">
          <x14:formula1>
            <xm:f>'liste des choix de menus'!$A$6:$A$9</xm:f>
          </x14:formula1>
          <xm:sqref>G3:G371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F1D3B-2F2F-4B77-B35B-592AF14C4869}">
  <dimension ref="A4:B9"/>
  <sheetViews>
    <sheetView workbookViewId="0">
      <selection activeCell="A10" sqref="A10"/>
    </sheetView>
  </sheetViews>
  <sheetFormatPr baseColWidth="10" defaultRowHeight="14.4" x14ac:dyDescent="0.3"/>
  <cols>
    <col min="1" max="1" width="27.33203125" customWidth="1"/>
    <col min="2" max="2" width="25.88671875" customWidth="1"/>
  </cols>
  <sheetData>
    <row r="4" spans="1:2" x14ac:dyDescent="0.3">
      <c r="A4" s="32" t="s">
        <v>540</v>
      </c>
      <c r="B4" s="33" t="s">
        <v>550</v>
      </c>
    </row>
    <row r="5" spans="1:2" x14ac:dyDescent="0.3">
      <c r="A5" t="s">
        <v>744</v>
      </c>
      <c r="B5">
        <v>0</v>
      </c>
    </row>
    <row r="6" spans="1:2" x14ac:dyDescent="0.3">
      <c r="A6" t="s">
        <v>0</v>
      </c>
      <c r="B6">
        <v>1</v>
      </c>
    </row>
    <row r="7" spans="1:2" x14ac:dyDescent="0.3">
      <c r="A7" t="s">
        <v>745</v>
      </c>
    </row>
    <row r="8" spans="1:2" x14ac:dyDescent="0.3">
      <c r="A8" t="s">
        <v>746</v>
      </c>
    </row>
    <row r="9" spans="1:2" x14ac:dyDescent="0.3">
      <c r="A9" t="s">
        <v>558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9C4C6-AC9C-42EC-872B-6A432345D076}">
  <sheetPr>
    <pageSetUpPr fitToPage="1"/>
  </sheetPr>
  <dimension ref="A1:AK372"/>
  <sheetViews>
    <sheetView zoomScale="130" zoomScaleNormal="130" workbookViewId="0">
      <pane xSplit="3" ySplit="1" topLeftCell="W50" activePane="bottomRight" state="frozen"/>
      <selection pane="topRight" activeCell="C1" sqref="C1"/>
      <selection pane="bottomLeft" activeCell="A3" sqref="A3"/>
      <selection pane="bottomRight" activeCell="Z50" sqref="Z50"/>
    </sheetView>
  </sheetViews>
  <sheetFormatPr baseColWidth="10" defaultRowHeight="14.4" x14ac:dyDescent="0.3"/>
  <cols>
    <col min="1" max="1" width="11.5546875" style="26" hidden="1" customWidth="1"/>
    <col min="2" max="2" width="11.5546875" style="90" customWidth="1"/>
    <col min="3" max="3" width="13.33203125" hidden="1" customWidth="1"/>
    <col min="4" max="4" width="24.33203125" style="88" customWidth="1"/>
    <col min="5" max="5" width="14.6640625" hidden="1" customWidth="1"/>
    <col min="6" max="6" width="34" style="88" customWidth="1"/>
    <col min="7" max="7" width="14.6640625" hidden="1" customWidth="1"/>
    <col min="8" max="8" width="14.6640625" style="92" customWidth="1"/>
    <col min="9" max="9" width="0" hidden="1" customWidth="1"/>
    <col min="10" max="10" width="11.44140625" style="175"/>
    <col min="11" max="11" width="11.44140625" style="31" hidden="1" customWidth="1"/>
    <col min="12" max="12" width="11.44140625" style="161" customWidth="1"/>
    <col min="13" max="13" width="11.44140625" style="31" hidden="1" customWidth="1"/>
    <col min="14" max="14" width="11.44140625" style="161" customWidth="1"/>
    <col min="15" max="15" width="11.44140625" style="31" hidden="1" customWidth="1"/>
    <col min="16" max="16" width="11.44140625" style="161" customWidth="1"/>
    <col min="17" max="17" width="11.44140625" style="31" hidden="1" customWidth="1"/>
    <col min="18" max="18" width="11.44140625" style="161" customWidth="1"/>
    <col min="19" max="19" width="13.33203125" hidden="1" customWidth="1"/>
    <col min="20" max="20" width="13.33203125" style="92" customWidth="1"/>
    <col min="21" max="21" width="84.6640625" hidden="1" customWidth="1"/>
    <col min="22" max="22" width="84.6640625" style="92" customWidth="1"/>
    <col min="23" max="23" width="18" customWidth="1"/>
    <col min="24" max="24" width="18" style="92" customWidth="1"/>
    <col min="25" max="25" width="19" hidden="1" customWidth="1"/>
    <col min="26" max="26" width="19" style="92" customWidth="1"/>
    <col min="27" max="27" width="12.88671875" hidden="1" customWidth="1"/>
    <col min="28" max="28" width="12.88671875" style="92" customWidth="1"/>
    <col min="29" max="29" width="10.5546875" style="26" hidden="1" customWidth="1"/>
    <col min="30" max="30" width="10.5546875" style="112" customWidth="1"/>
    <col min="31" max="31" width="0" hidden="1" customWidth="1"/>
    <col min="32" max="32" width="11.44140625" style="92"/>
    <col min="33" max="33" width="0" hidden="1" customWidth="1"/>
    <col min="34" max="34" width="11.44140625" style="92"/>
    <col min="35" max="35" width="0" hidden="1" customWidth="1"/>
    <col min="36" max="36" width="11.44140625" style="92"/>
  </cols>
  <sheetData>
    <row r="1" spans="1:36" ht="57" customHeight="1" thickBot="1" x14ac:dyDescent="0.35">
      <c r="A1" s="84" t="s">
        <v>535</v>
      </c>
      <c r="B1" s="91" t="str">
        <f>A1</f>
        <v>N° Action</v>
      </c>
      <c r="C1" s="83" t="s">
        <v>0</v>
      </c>
      <c r="D1" s="91" t="str">
        <f>C1</f>
        <v>Commune</v>
      </c>
      <c r="E1" s="85" t="s">
        <v>536</v>
      </c>
      <c r="F1" s="91" t="str">
        <f>E1</f>
        <v>Association Référante</v>
      </c>
      <c r="G1" s="84" t="s">
        <v>538</v>
      </c>
      <c r="H1" s="91" t="str">
        <f>G1</f>
        <v xml:space="preserve">Notre avocat </v>
      </c>
      <c r="I1" s="84" t="s">
        <v>537</v>
      </c>
      <c r="J1" s="162" t="str">
        <f>I1</f>
        <v>Date 1ère action en justice</v>
      </c>
      <c r="K1" s="86" t="s">
        <v>1</v>
      </c>
      <c r="L1" s="91" t="str">
        <f>K1</f>
        <v>Tribunal</v>
      </c>
      <c r="M1" s="84" t="s">
        <v>543</v>
      </c>
      <c r="N1" s="91" t="str">
        <f>M1</f>
        <v>Type de la partie adverse</v>
      </c>
      <c r="O1" s="84" t="s">
        <v>544</v>
      </c>
      <c r="P1" s="91" t="str">
        <f>O1</f>
        <v>Nom de la partie adverse</v>
      </c>
      <c r="Q1" s="84" t="s">
        <v>539</v>
      </c>
      <c r="R1" s="91" t="str">
        <f>Q1</f>
        <v>Avocat Partie adverse</v>
      </c>
      <c r="S1" s="85" t="s">
        <v>545</v>
      </c>
      <c r="T1" s="91" t="str">
        <f>S1</f>
        <v xml:space="preserve">N° de dossier en justice </v>
      </c>
      <c r="U1" s="83" t="s">
        <v>2</v>
      </c>
      <c r="V1" s="91" t="str">
        <f>U1</f>
        <v>Objet de l’action</v>
      </c>
      <c r="W1" s="83" t="s">
        <v>3</v>
      </c>
      <c r="X1" s="91" t="str">
        <f>W1</f>
        <v>Dates et conclusion de la juridiction</v>
      </c>
      <c r="Y1" s="83" t="s">
        <v>4</v>
      </c>
      <c r="Z1" s="91" t="str">
        <f>Y1</f>
        <v>Suite apportée par le plaignant / requérant</v>
      </c>
      <c r="AA1" s="84" t="s">
        <v>546</v>
      </c>
      <c r="AB1" s="91" t="str">
        <f>AA1</f>
        <v>Date de clôture du dossier</v>
      </c>
      <c r="AC1" s="84" t="s">
        <v>547</v>
      </c>
      <c r="AD1" s="91" t="str">
        <f>AC1</f>
        <v>Indemnités accordées.àverser 
(+/-)</v>
      </c>
      <c r="AE1" s="84" t="s">
        <v>548</v>
      </c>
      <c r="AF1" s="91" t="str">
        <f>AE1</f>
        <v>Reçues ou versées 
(+/-)</v>
      </c>
      <c r="AG1" s="84" t="s">
        <v>549</v>
      </c>
      <c r="AH1" s="91" t="str">
        <f>AG1</f>
        <v>Frais engagés et versés</v>
      </c>
      <c r="AI1" s="84" t="s">
        <v>549</v>
      </c>
      <c r="AJ1" s="91" t="str">
        <f>AI1</f>
        <v>Frais engagés et versés</v>
      </c>
    </row>
    <row r="2" spans="1:36" ht="39" customHeight="1" thickBot="1" x14ac:dyDescent="0.35">
      <c r="A2" s="78">
        <v>1</v>
      </c>
      <c r="B2" s="89">
        <v>1</v>
      </c>
      <c r="C2" s="219" t="s">
        <v>5</v>
      </c>
      <c r="D2" s="87" t="str" cm="1">
        <f t="array" ref="D2">_xlfn.TEXTJOIN(", ", TRUE, _xlfn._xlws.FILTER(C$2:C$371, $B$2:$B$371 = B2))</f>
        <v>Artigues-Ollières</v>
      </c>
      <c r="E2" s="219" t="s">
        <v>6</v>
      </c>
      <c r="F2" s="87" t="str" cm="1">
        <f t="array" ref="F2">_xlfn.TEXTJOIN(CHAR(10), TRUE, _xlfn._xlws.FILTER(E$2:E$371, $B$2:$B$371 = $B2))</f>
        <v>UDVN-FNE 83</v>
      </c>
      <c r="G2" s="42"/>
      <c r="H2" s="120" t="str" cm="1">
        <f t="array" ref="H2">_xlfn.TEXTJOIN(CHAR(10), TRUE, _xlfn._xlws.FILTER(G$2:G$371, $B$2:$B$371 = $B2))</f>
        <v/>
      </c>
      <c r="I2" s="217"/>
      <c r="J2" s="163" t="str" cm="1">
        <f t="array" ref="J2">_xlfn.TEXTJOIN(CHAR(10), TRUE, _xlfn._xlws.FILTER(I$2:I$371, $B$2:$B$371 = $B2))</f>
        <v/>
      </c>
      <c r="K2" s="222" t="s">
        <v>7</v>
      </c>
      <c r="L2" s="164" t="str" cm="1">
        <f t="array" ref="L2">_xlfn.TEXTJOIN(CHAR(10), TRUE, _xlfn._xlws.FILTER(K$2:K$371, $B$2:$B$371 = $B2))</f>
        <v>CE</v>
      </c>
      <c r="M2" s="217"/>
      <c r="N2" s="95" t="str" cm="1">
        <f t="array" ref="N2">_xlfn.TEXTJOIN(CHAR(10), TRUE, _xlfn._xlws.FILTER(M$2:M$371, $B$2:$B$371 = $B2))</f>
        <v/>
      </c>
      <c r="O2" s="217"/>
      <c r="P2" s="95" t="str" cm="1">
        <f t="array" ref="P2">_xlfn.TEXTJOIN(CHAR(10), TRUE, _xlfn._xlws.FILTER(O$2:O$371, $B$2:$B$371 = $B2))</f>
        <v/>
      </c>
      <c r="Q2" s="217"/>
      <c r="R2" s="95" t="str" cm="1">
        <f t="array" ref="R2">_xlfn.TEXTJOIN(CHAR(10), TRUE, _xlfn._xlws.FILTER(Q$2:Q$371, $B$2:$B$371 = $B2))</f>
        <v/>
      </c>
      <c r="S2" s="226"/>
      <c r="T2" s="140" t="str" cm="1">
        <f t="array" ref="T2">_xlfn.TEXTJOIN(CHAR(10), TRUE, _xlfn._xlws.FILTER(S$2:S$371, $B$2:$B$371 = $B2))</f>
        <v/>
      </c>
      <c r="U2" s="3" t="s">
        <v>8</v>
      </c>
      <c r="V2" s="113" t="str" cm="1">
        <f t="array" ref="V2">_xlfn.TEXTJOIN(CHAR(10), TRUE, _xlfn._xlws.FILTER(U$2:U$371, $B$2:$B$371 = $B2))</f>
        <v>Eolienne
Soutien mais pas de participation à l’action engagée en justice</v>
      </c>
      <c r="W2" s="219"/>
      <c r="X2" s="113" t="str" cm="1">
        <f t="array" ref="X2">_xlfn.TEXTJOIN(CHAR(10), TRUE, _xlfn._xlws.FILTER(W$2:W$371, $B$2:$B$371 = $B2))</f>
        <v/>
      </c>
      <c r="Y2" s="3" t="s">
        <v>10</v>
      </c>
      <c r="Z2" s="113" t="str" cm="1">
        <f t="array" ref="Z2">_xlfn.TEXTJOIN(CHAR(10), TRUE, _xlfn._xlws.FILTER(Y$2:Y$371, $B$2:$B$371 = $B2))</f>
        <v xml:space="preserve">Procédures en cours
Rejet pourvoi en CE de Sites et Monuments </v>
      </c>
      <c r="AA2" s="217"/>
      <c r="AB2" s="95"/>
      <c r="AC2" s="217"/>
      <c r="AD2" s="95"/>
      <c r="AE2" s="217"/>
      <c r="AF2" s="95"/>
      <c r="AG2" s="217"/>
      <c r="AH2" s="95" t="str" cm="1">
        <f t="array" ref="AH2">_xlfn.TEXTJOIN(CHAR(10), TRUE, _xlfn._xlws.FILTER(AG$2:AG$371, $B$2:$B$371 = $B2))</f>
        <v/>
      </c>
      <c r="AI2" s="217">
        <f>AE2-AG2</f>
        <v>0</v>
      </c>
      <c r="AJ2" s="92" t="str" cm="1">
        <f t="array" ref="AJ2">_xlfn.TEXTJOIN(CHAR(10), TRUE, _xlfn._xlws.FILTER(AI$2:AI$371, $B$2:$B$371 = $B2))</f>
        <v>0</v>
      </c>
    </row>
    <row r="3" spans="1:36" ht="58.2" thickBot="1" x14ac:dyDescent="0.35">
      <c r="A3" s="79">
        <f>A2</f>
        <v>1</v>
      </c>
      <c r="B3" s="89">
        <f>IF(A3="",B2,A2)</f>
        <v>1</v>
      </c>
      <c r="C3" s="221"/>
      <c r="D3" s="87" t="str" cm="1">
        <f t="array" ref="D3">_xlfn.TEXTJOIN(", ", TRUE, _xlfn._xlws.FILTER(C$2:C$371, $B$2:$B$371 = B3))</f>
        <v>Artigues-Ollières</v>
      </c>
      <c r="E3" s="221"/>
      <c r="F3" s="87" t="str" cm="1">
        <f t="array" ref="F3">_xlfn.TEXTJOIN(CHAR(10), TRUE, _xlfn._xlws.FILTER(E$2:E$371, $B$2:$B$371 = $B3))</f>
        <v>UDVN-FNE 83</v>
      </c>
      <c r="G3" s="45"/>
      <c r="H3" s="122" t="str" cm="1">
        <f t="array" ref="H3">_xlfn.TEXTJOIN(CHAR(10), TRUE, _xlfn._xlws.FILTER(G$2:G$371, $B$2:$B$371 = $B3))</f>
        <v/>
      </c>
      <c r="I3" s="225"/>
      <c r="J3" s="164" t="str" cm="1">
        <f t="array" ref="J3">_xlfn.TEXTJOIN(CHAR(10), TRUE, _xlfn._xlws.FILTER(I$2:I$371, $B$2:$B$371 = $B3))</f>
        <v/>
      </c>
      <c r="K3" s="224"/>
      <c r="L3" s="159" t="str" cm="1">
        <f t="array" ref="L3">_xlfn.TEXTJOIN(CHAR(10), TRUE, _xlfn._xlws.FILTER(K$2:K$371, $B$2:$B$371 = $B3))</f>
        <v>CE</v>
      </c>
      <c r="M3" s="225"/>
      <c r="N3" s="96" t="str" cm="1">
        <f t="array" ref="N3">_xlfn.TEXTJOIN(CHAR(10), TRUE, _xlfn._xlws.FILTER(M$2:M$371, $B$2:$B$371 = $B3))</f>
        <v/>
      </c>
      <c r="O3" s="225"/>
      <c r="P3" s="96" t="str" cm="1">
        <f t="array" ref="P3">_xlfn.TEXTJOIN(CHAR(10), TRUE, _xlfn._xlws.FILTER(O$2:O$371, $B$2:$B$371 = $B3))</f>
        <v/>
      </c>
      <c r="Q3" s="225"/>
      <c r="R3" s="96" t="str" cm="1">
        <f t="array" ref="R3">_xlfn.TEXTJOIN(CHAR(10), TRUE, _xlfn._xlws.FILTER(Q$2:Q$371, $B$2:$B$371 = $B3))</f>
        <v/>
      </c>
      <c r="S3" s="228"/>
      <c r="T3" s="141" t="str" cm="1">
        <f t="array" ref="T3">_xlfn.TEXTJOIN(CHAR(10), TRUE, _xlfn._xlws.FILTER(S$2:S$371, $B$2:$B$371 = $B3))</f>
        <v/>
      </c>
      <c r="U3" s="4" t="s">
        <v>9</v>
      </c>
      <c r="V3" s="114" t="str" cm="1">
        <f t="array" ref="V3">_xlfn.TEXTJOIN(CHAR(10), TRUE, _xlfn._xlws.FILTER(U$2:U$371, $B$2:$B$371 = $B3))</f>
        <v>Eolienne
Soutien mais pas de participation à l’action engagée en justice</v>
      </c>
      <c r="W3" s="221"/>
      <c r="X3" s="114" t="str" cm="1">
        <f t="array" ref="X3">_xlfn.TEXTJOIN(CHAR(10), TRUE, _xlfn._xlws.FILTER(W$2:W$371, $B$2:$B$371 = $B3))</f>
        <v/>
      </c>
      <c r="Y3" s="4" t="s">
        <v>11</v>
      </c>
      <c r="Z3" s="114" t="str" cm="1">
        <f t="array" ref="Z3">_xlfn.TEXTJOIN(CHAR(10), TRUE, _xlfn._xlws.FILTER(Y$2:Y$371, $B$2:$B$371 = $B3))</f>
        <v xml:space="preserve">Procédures en cours
Rejet pourvoi en CE de Sites et Monuments </v>
      </c>
      <c r="AA3" s="225"/>
      <c r="AB3" s="96"/>
      <c r="AC3" s="225"/>
      <c r="AD3" s="96"/>
      <c r="AE3" s="225"/>
      <c r="AF3" s="96"/>
      <c r="AG3" s="225"/>
      <c r="AH3" s="96" t="str" cm="1">
        <f t="array" ref="AH3">_xlfn.TEXTJOIN(CHAR(10), TRUE, _xlfn._xlws.FILTER(AG$2:AG$371, $B$2:$B$371 = $B3))</f>
        <v/>
      </c>
      <c r="AI3" s="225"/>
      <c r="AJ3" s="92" t="str" cm="1">
        <f t="array" ref="AJ3">_xlfn.TEXTJOIN(CHAR(10), TRUE, _xlfn._xlws.FILTER(AI$2:AI$371, $B$2:$B$371 = $B3))</f>
        <v>0</v>
      </c>
    </row>
    <row r="4" spans="1:36" ht="58.2" thickBot="1" x14ac:dyDescent="0.35">
      <c r="A4" s="78">
        <v>2</v>
      </c>
      <c r="B4" s="89">
        <f>IF(A4="",B3,A4)</f>
        <v>2</v>
      </c>
      <c r="C4" s="219" t="s">
        <v>12</v>
      </c>
      <c r="D4" s="87" t="str" cm="1">
        <f t="array" ref="D4">_xlfn.TEXTJOIN(", ", TRUE, _xlfn._xlws.FILTER(C$2:C$371, $B$2:$B$371 = B4))</f>
        <v>Canjuers</v>
      </c>
      <c r="E4" s="3" t="s">
        <v>13</v>
      </c>
      <c r="F4" s="87" t="str" cm="1">
        <f t="array" ref="F4">_xlfn.TEXTJOIN(CHAR(10), TRUE, _xlfn._xlws.FILTER(E$2:E$371, $B$2:$B$371 = $B4))</f>
        <v>FNE-PACA
UDVN-FNE83
M. Goueffon
H. Bonhomme</v>
      </c>
      <c r="G4" s="34"/>
      <c r="H4" s="87" t="str" cm="1">
        <f t="array" ref="H4">_xlfn.TEXTJOIN(CHAR(10), TRUE, _xlfn._xlws.FILTER(G$2:G$371, $B$2:$B$371 = $B4))</f>
        <v/>
      </c>
      <c r="I4" s="217"/>
      <c r="J4" s="107" t="str" cm="1">
        <f t="array" ref="J4">_xlfn.TEXTJOIN(CHAR(10), TRUE, _xlfn._xlws.FILTER(I$2:I$371, $B$2:$B$371 = $B4))</f>
        <v/>
      </c>
      <c r="K4" s="27" t="s">
        <v>17</v>
      </c>
      <c r="L4" s="151" t="str" cm="1">
        <f t="array" ref="L4">_xlfn.TEXTJOIN(CHAR(10), TRUE, _xlfn._xlws.FILTER(K$2:K$371, $B$2:$B$371 = $B4))</f>
        <v>TJ Marseille
Pôle militaire</v>
      </c>
      <c r="M4" s="217"/>
      <c r="N4" s="98" t="str" cm="1">
        <f t="array" ref="N4">_xlfn.TEXTJOIN(CHAR(10), TRUE, _xlfn._xlws.FILTER(M$2:M$371, $B$2:$B$371 = $B4))</f>
        <v/>
      </c>
      <c r="O4" s="39"/>
      <c r="P4" s="98" t="str" cm="1">
        <f t="array" ref="P4">_xlfn.TEXTJOIN(CHAR(10), TRUE, _xlfn._xlws.FILTER(O$2:O$371, $B$2:$B$371 = $B4))</f>
        <v/>
      </c>
      <c r="Q4" s="54"/>
      <c r="R4" s="151" t="str" cm="1">
        <f t="array" ref="R4">_xlfn.TEXTJOIN(CHAR(10), TRUE, _xlfn._xlws.FILTER(Q$2:Q$371, $B$2:$B$371 = $B4))</f>
        <v/>
      </c>
      <c r="S4" s="226"/>
      <c r="T4" s="140" t="str" cm="1">
        <f t="array" ref="T4">_xlfn.TEXTJOIN(CHAR(10), TRUE, _xlfn._xlws.FILTER(S$2:S$371, $B$2:$B$371 = $B4))</f>
        <v/>
      </c>
      <c r="U4" s="3" t="s">
        <v>19</v>
      </c>
      <c r="V4" s="113" t="str" cm="1">
        <f t="array" ref="V4">_xlfn.TEXTJOIN(CHAR(10), TRUE, _xlfn._xlws.FILTER(U$2:U$371, $B$2:$B$371 = $B4))</f>
        <v>Plainte : 1800 ha de forêt brûlés
Imprudence des militaires</v>
      </c>
      <c r="W4" s="219" t="s">
        <v>21</v>
      </c>
      <c r="X4" s="120" t="str" cm="1">
        <f t="array" ref="X4">_xlfn.TEXTJOIN(CHAR(10), TRUE, _xlfn._xlws.FILTER(W$2:W$371, $B$2:$B$371 = $B4))</f>
        <v>Plainte 12 juillet 2022</v>
      </c>
      <c r="Y4" s="219" t="s">
        <v>22</v>
      </c>
      <c r="Z4" s="120" t="str" cm="1">
        <f t="array" ref="Z4">_xlfn.TEXTJOIN(CHAR(10), TRUE, _xlfn._xlws.FILTER(Y$2:Y$371, $B$2:$B$371 = $B4))</f>
        <v>Audition H. Bonhomme le 8/12/2022</v>
      </c>
      <c r="AA4" s="217"/>
      <c r="AB4" s="95"/>
      <c r="AC4" s="217"/>
      <c r="AD4" s="95"/>
      <c r="AE4" s="217"/>
      <c r="AF4" s="95"/>
      <c r="AG4" s="217"/>
      <c r="AH4" s="95" t="str" cm="1">
        <f t="array" ref="AH4">_xlfn.TEXTJOIN(CHAR(10), TRUE, _xlfn._xlws.FILTER(AG$2:AG$371, $B$2:$B$371 = $B4))</f>
        <v/>
      </c>
      <c r="AI4" s="217">
        <f t="shared" ref="AI4" si="0">AE4-AG4</f>
        <v>0</v>
      </c>
      <c r="AJ4" s="92" t="str" cm="1">
        <f t="array" ref="AJ4">_xlfn.TEXTJOIN(CHAR(10), TRUE, _xlfn._xlws.FILTER(AI$2:AI$371, $B$2:$B$371 = $B4))</f>
        <v>0</v>
      </c>
    </row>
    <row r="5" spans="1:36" ht="58.2" thickBot="1" x14ac:dyDescent="0.35">
      <c r="A5" s="79"/>
      <c r="B5" s="89">
        <f t="shared" ref="B5:B68" si="1">IF(A5="",B4,A5)</f>
        <v>2</v>
      </c>
      <c r="C5" s="220"/>
      <c r="D5" s="87" t="str" cm="1">
        <f t="array" ref="D5">_xlfn.TEXTJOIN(", ", TRUE, _xlfn._xlws.FILTER(C$2:C$371, $B$2:$B$371 = B5))</f>
        <v>Canjuers</v>
      </c>
      <c r="E5" s="3" t="s">
        <v>14</v>
      </c>
      <c r="F5" s="87" t="str" cm="1">
        <f t="array" ref="F5">_xlfn.TEXTJOIN(CHAR(10), TRUE, _xlfn._xlws.FILTER(E$2:E$371, $B$2:$B$371 = $B5))</f>
        <v>FNE-PACA
UDVN-FNE83
M. Goueffon
H. Bonhomme</v>
      </c>
      <c r="G5" s="34"/>
      <c r="H5" s="113" t="str" cm="1">
        <f t="array" ref="H5">_xlfn.TEXTJOIN(CHAR(10), TRUE, _xlfn._xlws.FILTER(G$2:G$371, $B$2:$B$371 = $B5))</f>
        <v/>
      </c>
      <c r="I5" s="218"/>
      <c r="J5" s="107" t="str" cm="1">
        <f t="array" ref="J5">_xlfn.TEXTJOIN(CHAR(10), TRUE, _xlfn._xlws.FILTER(I$2:I$371, $B$2:$B$371 = $B5))</f>
        <v/>
      </c>
      <c r="K5" s="27" t="s">
        <v>18</v>
      </c>
      <c r="L5" s="151" t="str" cm="1">
        <f t="array" ref="L5">_xlfn.TEXTJOIN(CHAR(10), TRUE, _xlfn._xlws.FILTER(K$2:K$371, $B$2:$B$371 = $B5))</f>
        <v>TJ Marseille
Pôle militaire</v>
      </c>
      <c r="M5" s="218"/>
      <c r="N5" s="98" t="str" cm="1">
        <f t="array" ref="N5">_xlfn.TEXTJOIN(CHAR(10), TRUE, _xlfn._xlws.FILTER(M$2:M$371, $B$2:$B$371 = $B5))</f>
        <v/>
      </c>
      <c r="O5" s="39"/>
      <c r="P5" s="98" t="str" cm="1">
        <f t="array" ref="P5">_xlfn.TEXTJOIN(CHAR(10), TRUE, _xlfn._xlws.FILTER(O$2:O$371, $B$2:$B$371 = $B5))</f>
        <v/>
      </c>
      <c r="Q5" s="54"/>
      <c r="R5" s="151" t="str" cm="1">
        <f t="array" ref="R5">_xlfn.TEXTJOIN(CHAR(10), TRUE, _xlfn._xlws.FILTER(Q$2:Q$371, $B$2:$B$371 = $B5))</f>
        <v/>
      </c>
      <c r="S5" s="227"/>
      <c r="T5" s="140" t="str" cm="1">
        <f t="array" ref="T5">_xlfn.TEXTJOIN(CHAR(10), TRUE, _xlfn._xlws.FILTER(S$2:S$371, $B$2:$B$371 = $B5))</f>
        <v/>
      </c>
      <c r="U5" s="3" t="s">
        <v>20</v>
      </c>
      <c r="V5" s="113" t="str" cm="1">
        <f t="array" ref="V5">_xlfn.TEXTJOIN(CHAR(10), TRUE, _xlfn._xlws.FILTER(U$2:U$371, $B$2:$B$371 = $B5))</f>
        <v>Plainte : 1800 ha de forêt brûlés
Imprudence des militaires</v>
      </c>
      <c r="W5" s="220"/>
      <c r="X5" s="121" t="str" cm="1">
        <f t="array" ref="X5">_xlfn.TEXTJOIN(CHAR(10), TRUE, _xlfn._xlws.FILTER(W$2:W$371, $B$2:$B$371 = $B5))</f>
        <v>Plainte 12 juillet 2022</v>
      </c>
      <c r="Y5" s="220"/>
      <c r="Z5" s="121" t="str" cm="1">
        <f t="array" ref="Z5">_xlfn.TEXTJOIN(CHAR(10), TRUE, _xlfn._xlws.FILTER(Y$2:Y$371, $B$2:$B$371 = $B5))</f>
        <v>Audition H. Bonhomme le 8/12/2022</v>
      </c>
      <c r="AA5" s="218"/>
      <c r="AB5" s="97"/>
      <c r="AC5" s="218"/>
      <c r="AD5" s="97"/>
      <c r="AE5" s="218"/>
      <c r="AF5" s="97"/>
      <c r="AG5" s="218"/>
      <c r="AH5" s="97" t="str" cm="1">
        <f t="array" ref="AH5">_xlfn.TEXTJOIN(CHAR(10), TRUE, _xlfn._xlws.FILTER(AG$2:AG$371, $B$2:$B$371 = $B5))</f>
        <v/>
      </c>
      <c r="AI5" s="218"/>
      <c r="AJ5" s="92" t="str" cm="1">
        <f t="array" ref="AJ5">_xlfn.TEXTJOIN(CHAR(10), TRUE, _xlfn._xlws.FILTER(AI$2:AI$371, $B$2:$B$371 = $B5))</f>
        <v>0</v>
      </c>
    </row>
    <row r="6" spans="1:36" ht="58.2" thickBot="1" x14ac:dyDescent="0.35">
      <c r="A6" s="79"/>
      <c r="B6" s="89">
        <f t="shared" si="1"/>
        <v>2</v>
      </c>
      <c r="C6" s="220"/>
      <c r="D6" s="87" t="str" cm="1">
        <f t="array" ref="D6">_xlfn.TEXTJOIN(", ", TRUE, _xlfn._xlws.FILTER(C$2:C$371, $B$2:$B$371 = B6))</f>
        <v>Canjuers</v>
      </c>
      <c r="E6" s="3" t="s">
        <v>15</v>
      </c>
      <c r="F6" s="87" t="str" cm="1">
        <f t="array" ref="F6">_xlfn.TEXTJOIN(CHAR(10), TRUE, _xlfn._xlws.FILTER(E$2:E$371, $B$2:$B$371 = $B6))</f>
        <v>FNE-PACA
UDVN-FNE83
M. Goueffon
H. Bonhomme</v>
      </c>
      <c r="G6" s="34"/>
      <c r="H6" s="113" t="str" cm="1">
        <f t="array" ref="H6">_xlfn.TEXTJOIN(CHAR(10), TRUE, _xlfn._xlws.FILTER(G$2:G$371, $B$2:$B$371 = $B6))</f>
        <v/>
      </c>
      <c r="I6" s="218"/>
      <c r="J6" s="107" t="str" cm="1">
        <f t="array" ref="J6">_xlfn.TEXTJOIN(CHAR(10), TRUE, _xlfn._xlws.FILTER(I$2:I$371, $B$2:$B$371 = $B6))</f>
        <v/>
      </c>
      <c r="K6" s="28"/>
      <c r="L6" s="152" t="str" cm="1">
        <f t="array" ref="L6">_xlfn.TEXTJOIN(CHAR(10), TRUE, _xlfn._xlws.FILTER(K$2:K$371, $B$2:$B$371 = $B6))</f>
        <v>TJ Marseille
Pôle militaire</v>
      </c>
      <c r="M6" s="218"/>
      <c r="N6" s="98" t="str" cm="1">
        <f t="array" ref="N6">_xlfn.TEXTJOIN(CHAR(10), TRUE, _xlfn._xlws.FILTER(M$2:M$371, $B$2:$B$371 = $B6))</f>
        <v/>
      </c>
      <c r="O6" s="39"/>
      <c r="P6" s="98" t="str" cm="1">
        <f t="array" ref="P6">_xlfn.TEXTJOIN(CHAR(10), TRUE, _xlfn._xlws.FILTER(O$2:O$371, $B$2:$B$371 = $B6))</f>
        <v/>
      </c>
      <c r="Q6" s="55"/>
      <c r="R6" s="152" t="str" cm="1">
        <f t="array" ref="R6">_xlfn.TEXTJOIN(CHAR(10), TRUE, _xlfn._xlws.FILTER(Q$2:Q$371, $B$2:$B$371 = $B6))</f>
        <v/>
      </c>
      <c r="S6" s="227"/>
      <c r="T6" s="140" t="str" cm="1">
        <f t="array" ref="T6">_xlfn.TEXTJOIN(CHAR(10), TRUE, _xlfn._xlws.FILTER(S$2:S$371, $B$2:$B$371 = $B6))</f>
        <v/>
      </c>
      <c r="U6" s="7"/>
      <c r="V6" s="116" t="str" cm="1">
        <f t="array" ref="V6">_xlfn.TEXTJOIN(CHAR(10), TRUE, _xlfn._xlws.FILTER(U$2:U$371, $B$2:$B$371 = $B6))</f>
        <v>Plainte : 1800 ha de forêt brûlés
Imprudence des militaires</v>
      </c>
      <c r="W6" s="220"/>
      <c r="X6" s="121" t="str" cm="1">
        <f t="array" ref="X6">_xlfn.TEXTJOIN(CHAR(10), TRUE, _xlfn._xlws.FILTER(W$2:W$371, $B$2:$B$371 = $B6))</f>
        <v>Plainte 12 juillet 2022</v>
      </c>
      <c r="Y6" s="220"/>
      <c r="Z6" s="121" t="str" cm="1">
        <f t="array" ref="Z6">_xlfn.TEXTJOIN(CHAR(10), TRUE, _xlfn._xlws.FILTER(Y$2:Y$371, $B$2:$B$371 = $B6))</f>
        <v>Audition H. Bonhomme le 8/12/2022</v>
      </c>
      <c r="AA6" s="218"/>
      <c r="AB6" s="97"/>
      <c r="AC6" s="218"/>
      <c r="AD6" s="97"/>
      <c r="AE6" s="218"/>
      <c r="AF6" s="97"/>
      <c r="AG6" s="218"/>
      <c r="AH6" s="97" t="str" cm="1">
        <f t="array" ref="AH6">_xlfn.TEXTJOIN(CHAR(10), TRUE, _xlfn._xlws.FILTER(AG$2:AG$371, $B$2:$B$371 = $B6))</f>
        <v/>
      </c>
      <c r="AI6" s="218"/>
      <c r="AJ6" s="92" t="str" cm="1">
        <f t="array" ref="AJ6">_xlfn.TEXTJOIN(CHAR(10), TRUE, _xlfn._xlws.FILTER(AI$2:AI$371, $B$2:$B$371 = $B6))</f>
        <v>0</v>
      </c>
    </row>
    <row r="7" spans="1:36" ht="58.2" thickBot="1" x14ac:dyDescent="0.35">
      <c r="A7" s="79"/>
      <c r="B7" s="89">
        <f t="shared" si="1"/>
        <v>2</v>
      </c>
      <c r="C7" s="221"/>
      <c r="D7" s="87" t="str" cm="1">
        <f t="array" ref="D7">_xlfn.TEXTJOIN(", ", TRUE, _xlfn._xlws.FILTER(C$2:C$371, $B$2:$B$371 = B7))</f>
        <v>Canjuers</v>
      </c>
      <c r="E7" s="4" t="s">
        <v>16</v>
      </c>
      <c r="F7" s="87" t="str" cm="1">
        <f t="array" ref="F7">_xlfn.TEXTJOIN(CHAR(10), TRUE, _xlfn._xlws.FILTER(E$2:E$371, $B$2:$B$371 = $B7))</f>
        <v>FNE-PACA
UDVN-FNE83
M. Goueffon
H. Bonhomme</v>
      </c>
      <c r="G7" s="35"/>
      <c r="H7" s="114" t="str" cm="1">
        <f t="array" ref="H7">_xlfn.TEXTJOIN(CHAR(10), TRUE, _xlfn._xlws.FILTER(G$2:G$371, $B$2:$B$371 = $B7))</f>
        <v/>
      </c>
      <c r="I7" s="225"/>
      <c r="J7" s="165" t="str" cm="1">
        <f t="array" ref="J7">_xlfn.TEXTJOIN(CHAR(10), TRUE, _xlfn._xlws.FILTER(I$2:I$371, $B$2:$B$371 = $B7))</f>
        <v/>
      </c>
      <c r="K7" s="29"/>
      <c r="L7" s="153" t="str" cm="1">
        <f t="array" ref="L7">_xlfn.TEXTJOIN(CHAR(10), TRUE, _xlfn._xlws.FILTER(K$2:K$371, $B$2:$B$371 = $B7))</f>
        <v>TJ Marseille
Pôle militaire</v>
      </c>
      <c r="M7" s="225"/>
      <c r="N7" s="108" t="str" cm="1">
        <f t="array" ref="N7">_xlfn.TEXTJOIN(CHAR(10), TRUE, _xlfn._xlws.FILTER(M$2:M$371, $B$2:$B$371 = $B7))</f>
        <v/>
      </c>
      <c r="O7" s="40"/>
      <c r="P7" s="108" t="str" cm="1">
        <f t="array" ref="P7">_xlfn.TEXTJOIN(CHAR(10), TRUE, _xlfn._xlws.FILTER(O$2:O$371, $B$2:$B$371 = $B7))</f>
        <v/>
      </c>
      <c r="Q7" s="56"/>
      <c r="R7" s="153" t="str" cm="1">
        <f t="array" ref="R7">_xlfn.TEXTJOIN(CHAR(10), TRUE, _xlfn._xlws.FILTER(Q$2:Q$371, $B$2:$B$371 = $B7))</f>
        <v/>
      </c>
      <c r="S7" s="228"/>
      <c r="T7" s="141" t="str" cm="1">
        <f t="array" ref="T7">_xlfn.TEXTJOIN(CHAR(10), TRUE, _xlfn._xlws.FILTER(S$2:S$371, $B$2:$B$371 = $B7))</f>
        <v/>
      </c>
      <c r="U7" s="8"/>
      <c r="V7" s="117" t="str" cm="1">
        <f t="array" ref="V7">_xlfn.TEXTJOIN(CHAR(10), TRUE, _xlfn._xlws.FILTER(U$2:U$371, $B$2:$B$371 = $B7))</f>
        <v>Plainte : 1800 ha de forêt brûlés
Imprudence des militaires</v>
      </c>
      <c r="W7" s="221"/>
      <c r="X7" s="122" t="str" cm="1">
        <f t="array" ref="X7">_xlfn.TEXTJOIN(CHAR(10), TRUE, _xlfn._xlws.FILTER(W$2:W$371, $B$2:$B$371 = $B7))</f>
        <v>Plainte 12 juillet 2022</v>
      </c>
      <c r="Y7" s="221"/>
      <c r="Z7" s="122" t="str" cm="1">
        <f t="array" ref="Z7">_xlfn.TEXTJOIN(CHAR(10), TRUE, _xlfn._xlws.FILTER(Y$2:Y$371, $B$2:$B$371 = $B7))</f>
        <v>Audition H. Bonhomme le 8/12/2022</v>
      </c>
      <c r="AA7" s="225"/>
      <c r="AB7" s="96"/>
      <c r="AC7" s="225"/>
      <c r="AD7" s="96"/>
      <c r="AE7" s="225"/>
      <c r="AF7" s="96"/>
      <c r="AG7" s="225"/>
      <c r="AH7" s="96" t="str" cm="1">
        <f t="array" ref="AH7">_xlfn.TEXTJOIN(CHAR(10), TRUE, _xlfn._xlws.FILTER(AG$2:AG$371, $B$2:$B$371 = $B7))</f>
        <v/>
      </c>
      <c r="AI7" s="225"/>
      <c r="AJ7" s="92" t="str" cm="1">
        <f t="array" ref="AJ7">_xlfn.TEXTJOIN(CHAR(10), TRUE, _xlfn._xlws.FILTER(AI$2:AI$371, $B$2:$B$371 = $B7))</f>
        <v>0</v>
      </c>
    </row>
    <row r="8" spans="1:36" ht="144.6" thickBot="1" x14ac:dyDescent="0.35">
      <c r="A8" s="78">
        <v>3</v>
      </c>
      <c r="B8" s="89">
        <f t="shared" si="1"/>
        <v>3</v>
      </c>
      <c r="C8" s="219" t="s">
        <v>23</v>
      </c>
      <c r="D8" s="87" t="str" cm="1">
        <f t="array" ref="D8">_xlfn.TEXTJOIN(", ", TRUE, _xlfn._xlws.FILTER(C$2:C$371, $B$2:$B$371 = B8))</f>
        <v>Carqueiranne</v>
      </c>
      <c r="E8" s="3" t="s">
        <v>24</v>
      </c>
      <c r="F8" s="87" t="str" cm="1">
        <f t="array" ref="F8">_xlfn.TEXTJOIN(CHAR(10), TRUE, _xlfn._xlws.FILTER(E$2:E$371, $B$2:$B$371 = $B8))</f>
        <v>Les Amis de la Moutonne La Crau
FNE83
Michel Daniel</v>
      </c>
      <c r="G8" s="34"/>
      <c r="H8" s="113" t="str" cm="1">
        <f t="array" ref="H8">_xlfn.TEXTJOIN(CHAR(10), TRUE, _xlfn._xlws.FILTER(G$2:G$371, $B$2:$B$371 = $B8))</f>
        <v/>
      </c>
      <c r="I8" s="217"/>
      <c r="J8" s="166" t="str" cm="1">
        <f t="array" ref="J8">_xlfn.TEXTJOIN(CHAR(10), TRUE, _xlfn._xlws.FILTER(I$2:I$371, $B$2:$B$371 = $B8))</f>
        <v/>
      </c>
      <c r="K8" s="222" t="s">
        <v>27</v>
      </c>
      <c r="L8" s="151" t="str" cm="1">
        <f t="array" ref="L8">_xlfn.TEXTJOIN(CHAR(10), TRUE, _xlfn._xlws.FILTER(K$2:K$371, $B$2:$B$371 = $B8))</f>
        <v>TA Toulon</v>
      </c>
      <c r="M8" s="54"/>
      <c r="N8" s="151" t="str" cm="1">
        <f t="array" ref="N8">_xlfn.TEXTJOIN(CHAR(10), TRUE, _xlfn._xlws.FILTER(M$2:M$371, $B$2:$B$371 = $B8))</f>
        <v/>
      </c>
      <c r="O8" s="54"/>
      <c r="P8" s="151" t="str" cm="1">
        <f t="array" ref="P8">_xlfn.TEXTJOIN(CHAR(10), TRUE, _xlfn._xlws.FILTER(O$2:O$371, $B$2:$B$371 = $B8))</f>
        <v/>
      </c>
      <c r="Q8" s="54"/>
      <c r="R8" s="151" t="str" cm="1">
        <f t="array" ref="R8">_xlfn.TEXTJOIN(CHAR(10), TRUE, _xlfn._xlws.FILTER(Q$2:Q$371, $B$2:$B$371 = $B8))</f>
        <v/>
      </c>
      <c r="S8" s="3" t="s">
        <v>35</v>
      </c>
      <c r="T8" s="113" t="str" cm="1">
        <f t="array" ref="T8">_xlfn.TEXTJOIN(CHAR(10), TRUE, _xlfn._xlws.FILTER(S$2:S$371, $B$2:$B$371 = $B8))</f>
        <v>Référé :
N° 2402129-9
Sur le fond : 
N° 2402127-2</v>
      </c>
      <c r="U8" s="3" t="s">
        <v>28</v>
      </c>
      <c r="V8" s="113" t="str" cm="1">
        <f t="array" ref="V8">_xlfn.TEXTJOIN(CHAR(10), TRUE, _xlfn._xlws.FILTER(U$2:U$371, $B$2:$B$371 = $B8))</f>
        <v>Permis d’aménager Accrobranche
Requête en annulation
Référé suspension 
3/07/2024 les 2 le même jour</v>
      </c>
      <c r="W8" s="219"/>
      <c r="X8" s="113" t="str" cm="1">
        <f t="array" ref="X8">_xlfn.TEXTJOIN(CHAR(10), TRUE, _xlfn._xlws.FILTER(W$2:W$371, $B$2:$B$371 = $B8))</f>
        <v/>
      </c>
      <c r="Y8" s="3" t="s">
        <v>32</v>
      </c>
      <c r="Z8" s="113" t="str" cm="1">
        <f t="array" ref="Z8">_xlfn.TEXTJOIN(CHAR(10), TRUE, _xlfn._xlws.FILTER(Y$2:Y$371, $B$2:$B$371 = $B8))</f>
        <v>Audience référé 16/07/2024
Rejet référé 19/07/2024 2000 € à verser à la commune
Rejet implicite de la requête sur le fond 10/09/2024. Non information portée à la connaissance du TA</v>
      </c>
      <c r="AA8" s="217"/>
      <c r="AB8" s="95"/>
      <c r="AC8" s="217"/>
      <c r="AD8" s="95"/>
      <c r="AE8" s="217"/>
      <c r="AF8" s="95"/>
      <c r="AG8" s="217"/>
      <c r="AH8" s="95" t="str" cm="1">
        <f t="array" ref="AH8">_xlfn.TEXTJOIN(CHAR(10), TRUE, _xlfn._xlws.FILTER(AG$2:AG$371, $B$2:$B$371 = $B8))</f>
        <v/>
      </c>
      <c r="AI8" s="217">
        <v>0</v>
      </c>
      <c r="AJ8" s="92" t="str" cm="1">
        <f t="array" ref="AJ8">_xlfn.TEXTJOIN(CHAR(10), TRUE, _xlfn._xlws.FILTER(AI$2:AI$371, $B$2:$B$371 = $B8))</f>
        <v>0</v>
      </c>
    </row>
    <row r="9" spans="1:36" ht="144.6" thickBot="1" x14ac:dyDescent="0.35">
      <c r="A9" s="79">
        <f t="shared" ref="A9:A12" si="2">A8</f>
        <v>3</v>
      </c>
      <c r="B9" s="89">
        <f t="shared" si="1"/>
        <v>3</v>
      </c>
      <c r="C9" s="220"/>
      <c r="D9" s="87" t="str" cm="1">
        <f t="array" ref="D9">_xlfn.TEXTJOIN(", ", TRUE, _xlfn._xlws.FILTER(C$2:C$371, $B$2:$B$371 = B9))</f>
        <v>Carqueiranne</v>
      </c>
      <c r="E9" s="3" t="s">
        <v>25</v>
      </c>
      <c r="F9" s="87" t="str" cm="1">
        <f t="array" ref="F9">_xlfn.TEXTJOIN(CHAR(10), TRUE, _xlfn._xlws.FILTER(E$2:E$371, $B$2:$B$371 = $B9))</f>
        <v>Les Amis de la Moutonne La Crau
FNE83
Michel Daniel</v>
      </c>
      <c r="G9" s="34"/>
      <c r="H9" s="113" t="str" cm="1">
        <f t="array" ref="H9">_xlfn.TEXTJOIN(CHAR(10), TRUE, _xlfn._xlws.FILTER(G$2:G$371, $B$2:$B$371 = $B9))</f>
        <v/>
      </c>
      <c r="I9" s="218"/>
      <c r="J9" s="167" t="str" cm="1">
        <f t="array" ref="J9">_xlfn.TEXTJOIN(CHAR(10), TRUE, _xlfn._xlws.FILTER(I$2:I$371, $B$2:$B$371 = $B9))</f>
        <v/>
      </c>
      <c r="K9" s="223"/>
      <c r="L9" s="151" t="str" cm="1">
        <f t="array" ref="L9">_xlfn.TEXTJOIN(CHAR(10), TRUE, _xlfn._xlws.FILTER(K$2:K$371, $B$2:$B$371 = $B9))</f>
        <v>TA Toulon</v>
      </c>
      <c r="M9" s="54"/>
      <c r="N9" s="151" t="str" cm="1">
        <f t="array" ref="N9">_xlfn.TEXTJOIN(CHAR(10), TRUE, _xlfn._xlws.FILTER(M$2:M$371, $B$2:$B$371 = $B9))</f>
        <v/>
      </c>
      <c r="O9" s="54"/>
      <c r="P9" s="151" t="str" cm="1">
        <f t="array" ref="P9">_xlfn.TEXTJOIN(CHAR(10), TRUE, _xlfn._xlws.FILTER(O$2:O$371, $B$2:$B$371 = $B9))</f>
        <v/>
      </c>
      <c r="Q9" s="54"/>
      <c r="R9" s="151" t="str" cm="1">
        <f t="array" ref="R9">_xlfn.TEXTJOIN(CHAR(10), TRUE, _xlfn._xlws.FILTER(Q$2:Q$371, $B$2:$B$371 = $B9))</f>
        <v/>
      </c>
      <c r="S9" s="3" t="s">
        <v>36</v>
      </c>
      <c r="T9" s="113" t="str" cm="1">
        <f t="array" ref="T9">_xlfn.TEXTJOIN(CHAR(10), TRUE, _xlfn._xlws.FILTER(S$2:S$371, $B$2:$B$371 = $B9))</f>
        <v>Référé :
N° 2402129-9
Sur le fond : 
N° 2402127-2</v>
      </c>
      <c r="U9" s="3" t="s">
        <v>29</v>
      </c>
      <c r="V9" s="113" t="str" cm="1">
        <f t="array" ref="V9">_xlfn.TEXTJOIN(CHAR(10), TRUE, _xlfn._xlws.FILTER(U$2:U$371, $B$2:$B$371 = $B9))</f>
        <v>Permis d’aménager Accrobranche
Requête en annulation
Référé suspension 
3/07/2024 les 2 le même jour</v>
      </c>
      <c r="W9" s="220"/>
      <c r="X9" s="113" t="str" cm="1">
        <f t="array" ref="X9">_xlfn.TEXTJOIN(CHAR(10), TRUE, _xlfn._xlws.FILTER(W$2:W$371, $B$2:$B$371 = $B9))</f>
        <v/>
      </c>
      <c r="Y9" s="3" t="s">
        <v>33</v>
      </c>
      <c r="Z9" s="113" t="str" cm="1">
        <f t="array" ref="Z9">_xlfn.TEXTJOIN(CHAR(10), TRUE, _xlfn._xlws.FILTER(Y$2:Y$371, $B$2:$B$371 = $B9))</f>
        <v>Audience référé 16/07/2024
Rejet référé 19/07/2024 2000 € à verser à la commune
Rejet implicite de la requête sur le fond 10/09/2024. Non information portée à la connaissance du TA</v>
      </c>
      <c r="AA9" s="218"/>
      <c r="AB9" s="97"/>
      <c r="AC9" s="218"/>
      <c r="AD9" s="97"/>
      <c r="AE9" s="218"/>
      <c r="AF9" s="97"/>
      <c r="AG9" s="218"/>
      <c r="AH9" s="97" t="str" cm="1">
        <f t="array" ref="AH9">_xlfn.TEXTJOIN(CHAR(10), TRUE, _xlfn._xlws.FILTER(AG$2:AG$371, $B$2:$B$371 = $B9))</f>
        <v/>
      </c>
      <c r="AI9" s="218"/>
      <c r="AJ9" s="92" t="str" cm="1">
        <f t="array" ref="AJ9">_xlfn.TEXTJOIN(CHAR(10), TRUE, _xlfn._xlws.FILTER(AI$2:AI$371, $B$2:$B$371 = $B9))</f>
        <v>0</v>
      </c>
    </row>
    <row r="10" spans="1:36" ht="144.6" thickBot="1" x14ac:dyDescent="0.35">
      <c r="A10" s="79">
        <f t="shared" si="2"/>
        <v>3</v>
      </c>
      <c r="B10" s="89">
        <f t="shared" si="1"/>
        <v>3</v>
      </c>
      <c r="C10" s="220"/>
      <c r="D10" s="87" t="str" cm="1">
        <f t="array" ref="D10">_xlfn.TEXTJOIN(", ", TRUE, _xlfn._xlws.FILTER(C$2:C$371, $B$2:$B$371 = B10))</f>
        <v>Carqueiranne</v>
      </c>
      <c r="E10" s="3" t="s">
        <v>26</v>
      </c>
      <c r="F10" s="87" t="str" cm="1">
        <f t="array" ref="F10">_xlfn.TEXTJOIN(CHAR(10), TRUE, _xlfn._xlws.FILTER(E$2:E$371, $B$2:$B$371 = $B10))</f>
        <v>Les Amis de la Moutonne La Crau
FNE83
Michel Daniel</v>
      </c>
      <c r="G10" s="34"/>
      <c r="H10" s="113" t="str" cm="1">
        <f t="array" ref="H10">_xlfn.TEXTJOIN(CHAR(10), TRUE, _xlfn._xlws.FILTER(G$2:G$371, $B$2:$B$371 = $B10))</f>
        <v/>
      </c>
      <c r="I10" s="218"/>
      <c r="J10" s="167" t="str" cm="1">
        <f t="array" ref="J10">_xlfn.TEXTJOIN(CHAR(10), TRUE, _xlfn._xlws.FILTER(I$2:I$371, $B$2:$B$371 = $B10))</f>
        <v/>
      </c>
      <c r="K10" s="223"/>
      <c r="L10" s="151" t="str" cm="1">
        <f t="array" ref="L10">_xlfn.TEXTJOIN(CHAR(10), TRUE, _xlfn._xlws.FILTER(K$2:K$371, $B$2:$B$371 = $B10))</f>
        <v>TA Toulon</v>
      </c>
      <c r="M10" s="54"/>
      <c r="N10" s="151" t="str" cm="1">
        <f t="array" ref="N10">_xlfn.TEXTJOIN(CHAR(10), TRUE, _xlfn._xlws.FILTER(M$2:M$371, $B$2:$B$371 = $B10))</f>
        <v/>
      </c>
      <c r="O10" s="54"/>
      <c r="P10" s="151" t="str" cm="1">
        <f t="array" ref="P10">_xlfn.TEXTJOIN(CHAR(10), TRUE, _xlfn._xlws.FILTER(O$2:O$371, $B$2:$B$371 = $B10))</f>
        <v/>
      </c>
      <c r="Q10" s="54"/>
      <c r="R10" s="151" t="str" cm="1">
        <f t="array" ref="R10">_xlfn.TEXTJOIN(CHAR(10), TRUE, _xlfn._xlws.FILTER(Q$2:Q$371, $B$2:$B$371 = $B10))</f>
        <v/>
      </c>
      <c r="S10" s="3" t="s">
        <v>37</v>
      </c>
      <c r="T10" s="113" t="str" cm="1">
        <f t="array" ref="T10">_xlfn.TEXTJOIN(CHAR(10), TRUE, _xlfn._xlws.FILTER(S$2:S$371, $B$2:$B$371 = $B10))</f>
        <v>Référé :
N° 2402129-9
Sur le fond : 
N° 2402127-2</v>
      </c>
      <c r="U10" s="3" t="s">
        <v>30</v>
      </c>
      <c r="V10" s="113" t="str" cm="1">
        <f t="array" ref="V10">_xlfn.TEXTJOIN(CHAR(10), TRUE, _xlfn._xlws.FILTER(U$2:U$371, $B$2:$B$371 = $B10))</f>
        <v>Permis d’aménager Accrobranche
Requête en annulation
Référé suspension 
3/07/2024 les 2 le même jour</v>
      </c>
      <c r="W10" s="220"/>
      <c r="X10" s="113" t="str" cm="1">
        <f t="array" ref="X10">_xlfn.TEXTJOIN(CHAR(10), TRUE, _xlfn._xlws.FILTER(W$2:W$371, $B$2:$B$371 = $B10))</f>
        <v/>
      </c>
      <c r="Y10" s="3" t="s">
        <v>34</v>
      </c>
      <c r="Z10" s="113" t="str" cm="1">
        <f t="array" ref="Z10">_xlfn.TEXTJOIN(CHAR(10), TRUE, _xlfn._xlws.FILTER(Y$2:Y$371, $B$2:$B$371 = $B10))</f>
        <v>Audience référé 16/07/2024
Rejet référé 19/07/2024 2000 € à verser à la commune
Rejet implicite de la requête sur le fond 10/09/2024. Non information portée à la connaissance du TA</v>
      </c>
      <c r="AA10" s="218"/>
      <c r="AB10" s="97"/>
      <c r="AC10" s="218"/>
      <c r="AD10" s="97"/>
      <c r="AE10" s="218"/>
      <c r="AF10" s="97"/>
      <c r="AG10" s="218"/>
      <c r="AH10" s="97" t="str" cm="1">
        <f t="array" ref="AH10">_xlfn.TEXTJOIN(CHAR(10), TRUE, _xlfn._xlws.FILTER(AG$2:AG$371, $B$2:$B$371 = $B10))</f>
        <v/>
      </c>
      <c r="AI10" s="218"/>
      <c r="AJ10" s="92" t="str" cm="1">
        <f t="array" ref="AJ10">_xlfn.TEXTJOIN(CHAR(10), TRUE, _xlfn._xlws.FILTER(AI$2:AI$371, $B$2:$B$371 = $B10))</f>
        <v>0</v>
      </c>
    </row>
    <row r="11" spans="1:36" ht="144.6" thickBot="1" x14ac:dyDescent="0.35">
      <c r="A11" s="79">
        <f t="shared" si="2"/>
        <v>3</v>
      </c>
      <c r="B11" s="89">
        <f t="shared" si="1"/>
        <v>3</v>
      </c>
      <c r="C11" s="220"/>
      <c r="D11" s="87" t="str" cm="1">
        <f t="array" ref="D11">_xlfn.TEXTJOIN(", ", TRUE, _xlfn._xlws.FILTER(C$2:C$371, $B$2:$B$371 = B11))</f>
        <v>Carqueiranne</v>
      </c>
      <c r="E11" s="7"/>
      <c r="F11" s="87" t="str" cm="1">
        <f t="array" ref="F11">_xlfn.TEXTJOIN(CHAR(10), TRUE, _xlfn._xlws.FILTER(E$2:E$371, $B$2:$B$371 = $B11))</f>
        <v>Les Amis de la Moutonne La Crau
FNE83
Michel Daniel</v>
      </c>
      <c r="G11" s="37"/>
      <c r="H11" s="116" t="str" cm="1">
        <f t="array" ref="H11">_xlfn.TEXTJOIN(CHAR(10), TRUE, _xlfn._xlws.FILTER(G$2:G$371, $B$2:$B$371 = $B11))</f>
        <v/>
      </c>
      <c r="I11" s="218"/>
      <c r="J11" s="167" t="str" cm="1">
        <f t="array" ref="J11">_xlfn.TEXTJOIN(CHAR(10), TRUE, _xlfn._xlws.FILTER(I$2:I$371, $B$2:$B$371 = $B11))</f>
        <v/>
      </c>
      <c r="K11" s="223"/>
      <c r="L11" s="151" t="str" cm="1">
        <f t="array" ref="L11">_xlfn.TEXTJOIN(CHAR(10), TRUE, _xlfn._xlws.FILTER(K$2:K$371, $B$2:$B$371 = $B11))</f>
        <v>TA Toulon</v>
      </c>
      <c r="M11" s="54"/>
      <c r="N11" s="151" t="str" cm="1">
        <f t="array" ref="N11">_xlfn.TEXTJOIN(CHAR(10), TRUE, _xlfn._xlws.FILTER(M$2:M$371, $B$2:$B$371 = $B11))</f>
        <v/>
      </c>
      <c r="O11" s="54"/>
      <c r="P11" s="151" t="str" cm="1">
        <f t="array" ref="P11">_xlfn.TEXTJOIN(CHAR(10), TRUE, _xlfn._xlws.FILTER(O$2:O$371, $B$2:$B$371 = $B11))</f>
        <v/>
      </c>
      <c r="Q11" s="54"/>
      <c r="R11" s="151" t="str" cm="1">
        <f t="array" ref="R11">_xlfn.TEXTJOIN(CHAR(10), TRUE, _xlfn._xlws.FILTER(Q$2:Q$371, $B$2:$B$371 = $B11))</f>
        <v/>
      </c>
      <c r="S11" s="3" t="s">
        <v>38</v>
      </c>
      <c r="T11" s="113" t="str" cm="1">
        <f t="array" ref="T11">_xlfn.TEXTJOIN(CHAR(10), TRUE, _xlfn._xlws.FILTER(S$2:S$371, $B$2:$B$371 = $B11))</f>
        <v>Référé :
N° 2402129-9
Sur le fond : 
N° 2402127-2</v>
      </c>
      <c r="U11" s="3" t="s">
        <v>31</v>
      </c>
      <c r="V11" s="113" t="str" cm="1">
        <f t="array" ref="V11">_xlfn.TEXTJOIN(CHAR(10), TRUE, _xlfn._xlws.FILTER(U$2:U$371, $B$2:$B$371 = $B11))</f>
        <v>Permis d’aménager Accrobranche
Requête en annulation
Référé suspension 
3/07/2024 les 2 le même jour</v>
      </c>
      <c r="W11" s="220"/>
      <c r="X11" s="113" t="str" cm="1">
        <f t="array" ref="X11">_xlfn.TEXTJOIN(CHAR(10), TRUE, _xlfn._xlws.FILTER(W$2:W$371, $B$2:$B$371 = $B11))</f>
        <v/>
      </c>
      <c r="Y11" s="7"/>
      <c r="Z11" s="116" t="str" cm="1">
        <f t="array" ref="Z11">_xlfn.TEXTJOIN(CHAR(10), TRUE, _xlfn._xlws.FILTER(Y$2:Y$371, $B$2:$B$371 = $B11))</f>
        <v>Audience référé 16/07/2024
Rejet référé 19/07/2024 2000 € à verser à la commune
Rejet implicite de la requête sur le fond 10/09/2024. Non information portée à la connaissance du TA</v>
      </c>
      <c r="AA11" s="218"/>
      <c r="AB11" s="97"/>
      <c r="AC11" s="218"/>
      <c r="AD11" s="97"/>
      <c r="AE11" s="218"/>
      <c r="AF11" s="97"/>
      <c r="AG11" s="218"/>
      <c r="AH11" s="97" t="str" cm="1">
        <f t="array" ref="AH11">_xlfn.TEXTJOIN(CHAR(10), TRUE, _xlfn._xlws.FILTER(AG$2:AG$371, $B$2:$B$371 = $B11))</f>
        <v/>
      </c>
      <c r="AI11" s="218"/>
      <c r="AJ11" s="92" t="str" cm="1">
        <f t="array" ref="AJ11">_xlfn.TEXTJOIN(CHAR(10), TRUE, _xlfn._xlws.FILTER(AI$2:AI$371, $B$2:$B$371 = $B11))</f>
        <v>0</v>
      </c>
    </row>
    <row r="12" spans="1:36" ht="144.6" thickBot="1" x14ac:dyDescent="0.35">
      <c r="A12" s="79">
        <f t="shared" si="2"/>
        <v>3</v>
      </c>
      <c r="B12" s="89">
        <f t="shared" si="1"/>
        <v>3</v>
      </c>
      <c r="C12" s="221"/>
      <c r="D12" s="87" t="str" cm="1">
        <f t="array" ref="D12">_xlfn.TEXTJOIN(", ", TRUE, _xlfn._xlws.FILTER(C$2:C$371, $B$2:$B$371 = B12))</f>
        <v>Carqueiranne</v>
      </c>
      <c r="E12" s="8"/>
      <c r="F12" s="87" t="str" cm="1">
        <f t="array" ref="F12">_xlfn.TEXTJOIN(CHAR(10), TRUE, _xlfn._xlws.FILTER(E$2:E$371, $B$2:$B$371 = $B12))</f>
        <v>Les Amis de la Moutonne La Crau
FNE83
Michel Daniel</v>
      </c>
      <c r="G12" s="38"/>
      <c r="H12" s="117" t="str" cm="1">
        <f t="array" ref="H12">_xlfn.TEXTJOIN(CHAR(10), TRUE, _xlfn._xlws.FILTER(G$2:G$371, $B$2:$B$371 = $B12))</f>
        <v/>
      </c>
      <c r="I12" s="225"/>
      <c r="J12" s="164" t="str" cm="1">
        <f t="array" ref="J12">_xlfn.TEXTJOIN(CHAR(10), TRUE, _xlfn._xlws.FILTER(I$2:I$371, $B$2:$B$371 = $B12))</f>
        <v/>
      </c>
      <c r="K12" s="224"/>
      <c r="L12" s="154" t="str" cm="1">
        <f t="array" ref="L12">_xlfn.TEXTJOIN(CHAR(10), TRUE, _xlfn._xlws.FILTER(K$2:K$371, $B$2:$B$371 = $B12))</f>
        <v>TA Toulon</v>
      </c>
      <c r="M12" s="57"/>
      <c r="N12" s="154" t="str" cm="1">
        <f t="array" ref="N12">_xlfn.TEXTJOIN(CHAR(10), TRUE, _xlfn._xlws.FILTER(M$2:M$371, $B$2:$B$371 = $B12))</f>
        <v/>
      </c>
      <c r="O12" s="57"/>
      <c r="P12" s="154" t="str" cm="1">
        <f t="array" ref="P12">_xlfn.TEXTJOIN(CHAR(10), TRUE, _xlfn._xlws.FILTER(O$2:O$371, $B$2:$B$371 = $B12))</f>
        <v/>
      </c>
      <c r="Q12" s="57"/>
      <c r="R12" s="154" t="str" cm="1">
        <f t="array" ref="R12">_xlfn.TEXTJOIN(CHAR(10), TRUE, _xlfn._xlws.FILTER(Q$2:Q$371, $B$2:$B$371 = $B12))</f>
        <v/>
      </c>
      <c r="S12" s="8"/>
      <c r="T12" s="117" t="str" cm="1">
        <f t="array" ref="T12">_xlfn.TEXTJOIN(CHAR(10), TRUE, _xlfn._xlws.FILTER(S$2:S$371, $B$2:$B$371 = $B12))</f>
        <v>Référé :
N° 2402129-9
Sur le fond : 
N° 2402127-2</v>
      </c>
      <c r="U12" s="8"/>
      <c r="V12" s="117" t="str" cm="1">
        <f t="array" ref="V12">_xlfn.TEXTJOIN(CHAR(10), TRUE, _xlfn._xlws.FILTER(U$2:U$371, $B$2:$B$371 = $B12))</f>
        <v>Permis d’aménager Accrobranche
Requête en annulation
Référé suspension 
3/07/2024 les 2 le même jour</v>
      </c>
      <c r="W12" s="221"/>
      <c r="X12" s="114" t="str" cm="1">
        <f t="array" ref="X12">_xlfn.TEXTJOIN(CHAR(10), TRUE, _xlfn._xlws.FILTER(W$2:W$371, $B$2:$B$371 = $B12))</f>
        <v/>
      </c>
      <c r="Y12" s="8"/>
      <c r="Z12" s="117" t="str" cm="1">
        <f t="array" ref="Z12">_xlfn.TEXTJOIN(CHAR(10), TRUE, _xlfn._xlws.FILTER(Y$2:Y$371, $B$2:$B$371 = $B12))</f>
        <v>Audience référé 16/07/2024
Rejet référé 19/07/2024 2000 € à verser à la commune
Rejet implicite de la requête sur le fond 10/09/2024. Non information portée à la connaissance du TA</v>
      </c>
      <c r="AA12" s="225"/>
      <c r="AB12" s="96"/>
      <c r="AC12" s="225"/>
      <c r="AD12" s="96"/>
      <c r="AE12" s="225"/>
      <c r="AF12" s="96"/>
      <c r="AG12" s="225"/>
      <c r="AH12" s="96" t="str" cm="1">
        <f t="array" ref="AH12">_xlfn.TEXTJOIN(CHAR(10), TRUE, _xlfn._xlws.FILTER(AG$2:AG$371, $B$2:$B$371 = $B12))</f>
        <v/>
      </c>
      <c r="AI12" s="225"/>
      <c r="AJ12" s="92" t="str" cm="1">
        <f t="array" ref="AJ12">_xlfn.TEXTJOIN(CHAR(10), TRUE, _xlfn._xlws.FILTER(AI$2:AI$371, $B$2:$B$371 = $B12))</f>
        <v>0</v>
      </c>
    </row>
    <row r="13" spans="1:36" ht="130.19999999999999" thickBot="1" x14ac:dyDescent="0.35">
      <c r="A13" s="78">
        <v>4</v>
      </c>
      <c r="B13" s="89">
        <f t="shared" si="1"/>
        <v>4</v>
      </c>
      <c r="C13" s="219" t="s">
        <v>39</v>
      </c>
      <c r="D13" s="87" t="str" cm="1">
        <f t="array" ref="D13">_xlfn.TEXTJOIN(", ", TRUE, _xlfn._xlws.FILTER(C$2:C$371, $B$2:$B$371 = B13))</f>
        <v>Cavalaire</v>
      </c>
      <c r="E13" s="3" t="s">
        <v>40</v>
      </c>
      <c r="F13" s="87" t="str" cm="1">
        <f t="array" ref="F13">_xlfn.TEXTJOIN(CHAR(10), TRUE, _xlfn._xlws.FILTER(E$2:E$371, $B$2:$B$371 = $B13))</f>
        <v>CSBC-UDVN/FNE83
FNE-PACA
H. Bonhomme
Me Vicquenault
Me Porta</v>
      </c>
      <c r="G13" s="34"/>
      <c r="H13" s="113" t="str" cm="1">
        <f t="array" ref="H13">_xlfn.TEXTJOIN(CHAR(10), TRUE, _xlfn._xlws.FILTER(G$2:G$371, $B$2:$B$371 = $B13))</f>
        <v/>
      </c>
      <c r="I13" s="34"/>
      <c r="J13" s="115" t="str" cm="1">
        <f t="array" ref="J13">_xlfn.TEXTJOIN(CHAR(10), TRUE, _xlfn._xlws.FILTER(I$2:I$371, $B$2:$B$371 = $B13))</f>
        <v/>
      </c>
      <c r="K13" s="27" t="s">
        <v>43</v>
      </c>
      <c r="L13" s="151" t="str" cm="1">
        <f t="array" ref="L13">_xlfn.TEXTJOIN(CHAR(10), TRUE, _xlfn._xlws.FILTER(K$2:K$371, $B$2:$B$371 = $B13))</f>
        <v>TJ Draguignan
CA Aix</v>
      </c>
      <c r="M13" s="54"/>
      <c r="N13" s="151" t="str" cm="1">
        <f t="array" ref="N13">_xlfn.TEXTJOIN(CHAR(10), TRUE, _xlfn._xlws.FILTER(M$2:M$371, $B$2:$B$371 = $B13))</f>
        <v/>
      </c>
      <c r="O13" s="54"/>
      <c r="P13" s="151" t="str" cm="1">
        <f t="array" ref="P13">_xlfn.TEXTJOIN(CHAR(10), TRUE, _xlfn._xlws.FILTER(O$2:O$371, $B$2:$B$371 = $B13))</f>
        <v/>
      </c>
      <c r="Q13" s="54"/>
      <c r="R13" s="151" t="str" cm="1">
        <f t="array" ref="R13">_xlfn.TEXTJOIN(CHAR(10), TRUE, _xlfn._xlws.FILTER(Q$2:Q$371, $B$2:$B$371 = $B13))</f>
        <v/>
      </c>
      <c r="S13" s="219"/>
      <c r="T13" s="113" t="str" cm="1">
        <f t="array" ref="T13">_xlfn.TEXTJOIN(CHAR(10), TRUE, _xlfn._xlws.FILTER(S$2:S$371, $B$2:$B$371 = $B13))</f>
        <v/>
      </c>
      <c r="U13" s="3" t="s">
        <v>45</v>
      </c>
      <c r="V13" s="113" t="str" cm="1">
        <f t="array" ref="V13">_xlfn.TEXTJOIN(CHAR(10), TRUE, _xlfn._xlws.FILTER(U$2:U$371, $B$2:$B$371 = $B13))</f>
        <v>Illégalité au code de l’urbanise PC Les Flots Bleus 
Démolition et reconstruction sans PC</v>
      </c>
      <c r="W13" s="219"/>
      <c r="X13" s="113" t="str" cm="1">
        <f t="array" ref="X13">_xlfn.TEXTJOIN(CHAR(10), TRUE, _xlfn._xlws.FILTER(W$2:W$371, $B$2:$B$371 = $B13))</f>
        <v/>
      </c>
      <c r="Y13" s="3" t="s">
        <v>47</v>
      </c>
      <c r="Z13" s="113" t="str" cm="1">
        <f t="array" ref="Z13">_xlfn.TEXTJOIN(CHAR(10), TRUE, _xlfn._xlws.FILTER(Y$2:Y$371, $B$2:$B$371 = $B13))</f>
        <v xml:space="preserve">Signalement de la mairie au Procureur, classé sans suite.
Appel auprès du procureur général avec FNE-PACA  4/07/2022
Dossier pénal en instruction </v>
      </c>
      <c r="AA13" s="217"/>
      <c r="AB13" s="95"/>
      <c r="AC13" s="217"/>
      <c r="AD13" s="95"/>
      <c r="AE13" s="217"/>
      <c r="AF13" s="95"/>
      <c r="AG13" s="217"/>
      <c r="AH13" s="95" t="str" cm="1">
        <f t="array" ref="AH13">_xlfn.TEXTJOIN(CHAR(10), TRUE, _xlfn._xlws.FILTER(AG$2:AG$371, $B$2:$B$371 = $B13))</f>
        <v/>
      </c>
      <c r="AI13" s="217">
        <v>0</v>
      </c>
      <c r="AJ13" s="92" t="str" cm="1">
        <f t="array" ref="AJ13">_xlfn.TEXTJOIN(CHAR(10), TRUE, _xlfn._xlws.FILTER(AI$2:AI$371, $B$2:$B$371 = $B13))</f>
        <v>0</v>
      </c>
    </row>
    <row r="14" spans="1:36" ht="130.19999999999999" thickBot="1" x14ac:dyDescent="0.35">
      <c r="A14" s="79">
        <f t="shared" ref="A14:A18" si="3">A13</f>
        <v>4</v>
      </c>
      <c r="B14" s="89">
        <f t="shared" si="1"/>
        <v>4</v>
      </c>
      <c r="C14" s="220"/>
      <c r="D14" s="87" t="str" cm="1">
        <f t="array" ref="D14">_xlfn.TEXTJOIN(", ", TRUE, _xlfn._xlws.FILTER(C$2:C$371, $B$2:$B$371 = B14))</f>
        <v>Cavalaire</v>
      </c>
      <c r="E14" s="3" t="s">
        <v>13</v>
      </c>
      <c r="F14" s="87" t="str" cm="1">
        <f t="array" ref="F14">_xlfn.TEXTJOIN(CHAR(10), TRUE, _xlfn._xlws.FILTER(E$2:E$371, $B$2:$B$371 = $B14))</f>
        <v>CSBC-UDVN/FNE83
FNE-PACA
H. Bonhomme
Me Vicquenault
Me Porta</v>
      </c>
      <c r="G14" s="34"/>
      <c r="H14" s="113" t="str" cm="1">
        <f t="array" ref="H14">_xlfn.TEXTJOIN(CHAR(10), TRUE, _xlfn._xlws.FILTER(G$2:G$371, $B$2:$B$371 = $B14))</f>
        <v/>
      </c>
      <c r="I14" s="34"/>
      <c r="J14" s="115" t="str" cm="1">
        <f t="array" ref="J14">_xlfn.TEXTJOIN(CHAR(10), TRUE, _xlfn._xlws.FILTER(I$2:I$371, $B$2:$B$371 = $B14))</f>
        <v/>
      </c>
      <c r="K14" s="27" t="s">
        <v>44</v>
      </c>
      <c r="L14" s="151" t="str" cm="1">
        <f t="array" ref="L14">_xlfn.TEXTJOIN(CHAR(10), TRUE, _xlfn._xlws.FILTER(K$2:K$371, $B$2:$B$371 = $B14))</f>
        <v>TJ Draguignan
CA Aix</v>
      </c>
      <c r="M14" s="54"/>
      <c r="N14" s="151" t="str" cm="1">
        <f t="array" ref="N14">_xlfn.TEXTJOIN(CHAR(10), TRUE, _xlfn._xlws.FILTER(M$2:M$371, $B$2:$B$371 = $B14))</f>
        <v/>
      </c>
      <c r="O14" s="54"/>
      <c r="P14" s="151" t="str" cm="1">
        <f t="array" ref="P14">_xlfn.TEXTJOIN(CHAR(10), TRUE, _xlfn._xlws.FILTER(O$2:O$371, $B$2:$B$371 = $B14))</f>
        <v/>
      </c>
      <c r="Q14" s="54"/>
      <c r="R14" s="151" t="str" cm="1">
        <f t="array" ref="R14">_xlfn.TEXTJOIN(CHAR(10), TRUE, _xlfn._xlws.FILTER(Q$2:Q$371, $B$2:$B$371 = $B14))</f>
        <v/>
      </c>
      <c r="S14" s="220"/>
      <c r="T14" s="113" t="str" cm="1">
        <f t="array" ref="T14">_xlfn.TEXTJOIN(CHAR(10), TRUE, _xlfn._xlws.FILTER(S$2:S$371, $B$2:$B$371 = $B14))</f>
        <v/>
      </c>
      <c r="U14" s="3" t="s">
        <v>46</v>
      </c>
      <c r="V14" s="113" t="str" cm="1">
        <f t="array" ref="V14">_xlfn.TEXTJOIN(CHAR(10), TRUE, _xlfn._xlws.FILTER(U$2:U$371, $B$2:$B$371 = $B14))</f>
        <v>Illégalité au code de l’urbanise PC Les Flots Bleus 
Démolition et reconstruction sans PC</v>
      </c>
      <c r="W14" s="220"/>
      <c r="X14" s="113" t="str" cm="1">
        <f t="array" ref="X14">_xlfn.TEXTJOIN(CHAR(10), TRUE, _xlfn._xlws.FILTER(W$2:W$371, $B$2:$B$371 = $B14))</f>
        <v/>
      </c>
      <c r="Y14" s="3" t="s">
        <v>48</v>
      </c>
      <c r="Z14" s="113" t="str" cm="1">
        <f t="array" ref="Z14">_xlfn.TEXTJOIN(CHAR(10), TRUE, _xlfn._xlws.FILTER(Y$2:Y$371, $B$2:$B$371 = $B14))</f>
        <v xml:space="preserve">Signalement de la mairie au Procureur, classé sans suite.
Appel auprès du procureur général avec FNE-PACA  4/07/2022
Dossier pénal en instruction </v>
      </c>
      <c r="AA14" s="218"/>
      <c r="AB14" s="97"/>
      <c r="AC14" s="218"/>
      <c r="AD14" s="97"/>
      <c r="AE14" s="218"/>
      <c r="AF14" s="97"/>
      <c r="AG14" s="218"/>
      <c r="AH14" s="97" t="str" cm="1">
        <f t="array" ref="AH14">_xlfn.TEXTJOIN(CHAR(10), TRUE, _xlfn._xlws.FILTER(AG$2:AG$371, $B$2:$B$371 = $B14))</f>
        <v/>
      </c>
      <c r="AI14" s="218"/>
      <c r="AJ14" s="92" t="str" cm="1">
        <f t="array" ref="AJ14">_xlfn.TEXTJOIN(CHAR(10), TRUE, _xlfn._xlws.FILTER(AI$2:AI$371, $B$2:$B$371 = $B14))</f>
        <v>0</v>
      </c>
    </row>
    <row r="15" spans="1:36" ht="130.19999999999999" thickBot="1" x14ac:dyDescent="0.35">
      <c r="A15" s="79">
        <f t="shared" si="3"/>
        <v>4</v>
      </c>
      <c r="B15" s="89">
        <f t="shared" si="1"/>
        <v>4</v>
      </c>
      <c r="C15" s="220"/>
      <c r="D15" s="87" t="str" cm="1">
        <f t="array" ref="D15">_xlfn.TEXTJOIN(", ", TRUE, _xlfn._xlws.FILTER(C$2:C$371, $B$2:$B$371 = B15))</f>
        <v>Cavalaire</v>
      </c>
      <c r="E15" s="3" t="s">
        <v>16</v>
      </c>
      <c r="F15" s="87" t="str" cm="1">
        <f t="array" ref="F15">_xlfn.TEXTJOIN(CHAR(10), TRUE, _xlfn._xlws.FILTER(E$2:E$371, $B$2:$B$371 = $B15))</f>
        <v>CSBC-UDVN/FNE83
FNE-PACA
H. Bonhomme
Me Vicquenault
Me Porta</v>
      </c>
      <c r="G15" s="34"/>
      <c r="H15" s="113" t="str" cm="1">
        <f t="array" ref="H15">_xlfn.TEXTJOIN(CHAR(10), TRUE, _xlfn._xlws.FILTER(G$2:G$371, $B$2:$B$371 = $B15))</f>
        <v/>
      </c>
      <c r="I15" s="34"/>
      <c r="J15" s="115" t="str" cm="1">
        <f t="array" ref="J15">_xlfn.TEXTJOIN(CHAR(10), TRUE, _xlfn._xlws.FILTER(I$2:I$371, $B$2:$B$371 = $B15))</f>
        <v/>
      </c>
      <c r="K15" s="28"/>
      <c r="L15" s="152" t="str" cm="1">
        <f t="array" ref="L15">_xlfn.TEXTJOIN(CHAR(10), TRUE, _xlfn._xlws.FILTER(K$2:K$371, $B$2:$B$371 = $B15))</f>
        <v>TJ Draguignan
CA Aix</v>
      </c>
      <c r="M15" s="55"/>
      <c r="N15" s="152" t="str" cm="1">
        <f t="array" ref="N15">_xlfn.TEXTJOIN(CHAR(10), TRUE, _xlfn._xlws.FILTER(M$2:M$371, $B$2:$B$371 = $B15))</f>
        <v/>
      </c>
      <c r="O15" s="55"/>
      <c r="P15" s="152" t="str" cm="1">
        <f t="array" ref="P15">_xlfn.TEXTJOIN(CHAR(10), TRUE, _xlfn._xlws.FILTER(O$2:O$371, $B$2:$B$371 = $B15))</f>
        <v/>
      </c>
      <c r="Q15" s="55"/>
      <c r="R15" s="152" t="str" cm="1">
        <f t="array" ref="R15">_xlfn.TEXTJOIN(CHAR(10), TRUE, _xlfn._xlws.FILTER(Q$2:Q$371, $B$2:$B$371 = $B15))</f>
        <v/>
      </c>
      <c r="S15" s="220"/>
      <c r="T15" s="113" t="str" cm="1">
        <f t="array" ref="T15">_xlfn.TEXTJOIN(CHAR(10), TRUE, _xlfn._xlws.FILTER(S$2:S$371, $B$2:$B$371 = $B15))</f>
        <v/>
      </c>
      <c r="U15" s="3"/>
      <c r="V15" s="113" t="str" cm="1">
        <f t="array" ref="V15">_xlfn.TEXTJOIN(CHAR(10), TRUE, _xlfn._xlws.FILTER(U$2:U$371, $B$2:$B$371 = $B15))</f>
        <v>Illégalité au code de l’urbanise PC Les Flots Bleus 
Démolition et reconstruction sans PC</v>
      </c>
      <c r="W15" s="220"/>
      <c r="X15" s="113" t="str" cm="1">
        <f t="array" ref="X15">_xlfn.TEXTJOIN(CHAR(10), TRUE, _xlfn._xlws.FILTER(W$2:W$371, $B$2:$B$371 = $B15))</f>
        <v/>
      </c>
      <c r="Y15" s="3" t="s">
        <v>49</v>
      </c>
      <c r="Z15" s="113" t="str" cm="1">
        <f t="array" ref="Z15">_xlfn.TEXTJOIN(CHAR(10), TRUE, _xlfn._xlws.FILTER(Y$2:Y$371, $B$2:$B$371 = $B15))</f>
        <v xml:space="preserve">Signalement de la mairie au Procureur, classé sans suite.
Appel auprès du procureur général avec FNE-PACA  4/07/2022
Dossier pénal en instruction </v>
      </c>
      <c r="AA15" s="218"/>
      <c r="AB15" s="97"/>
      <c r="AC15" s="218"/>
      <c r="AD15" s="97"/>
      <c r="AE15" s="218"/>
      <c r="AF15" s="97"/>
      <c r="AG15" s="218"/>
      <c r="AH15" s="97" t="str" cm="1">
        <f t="array" ref="AH15">_xlfn.TEXTJOIN(CHAR(10), TRUE, _xlfn._xlws.FILTER(AG$2:AG$371, $B$2:$B$371 = $B15))</f>
        <v/>
      </c>
      <c r="AI15" s="218"/>
      <c r="AJ15" s="92" t="str" cm="1">
        <f t="array" ref="AJ15">_xlfn.TEXTJOIN(CHAR(10), TRUE, _xlfn._xlws.FILTER(AI$2:AI$371, $B$2:$B$371 = $B15))</f>
        <v>0</v>
      </c>
    </row>
    <row r="16" spans="1:36" ht="130.19999999999999" thickBot="1" x14ac:dyDescent="0.35">
      <c r="A16" s="79">
        <f t="shared" si="3"/>
        <v>4</v>
      </c>
      <c r="B16" s="89">
        <f t="shared" si="1"/>
        <v>4</v>
      </c>
      <c r="C16" s="220"/>
      <c r="D16" s="87" t="str" cm="1">
        <f t="array" ref="D16">_xlfn.TEXTJOIN(", ", TRUE, _xlfn._xlws.FILTER(C$2:C$371, $B$2:$B$371 = B16))</f>
        <v>Cavalaire</v>
      </c>
      <c r="E16" s="3" t="s">
        <v>41</v>
      </c>
      <c r="F16" s="87" t="str" cm="1">
        <f t="array" ref="F16">_xlfn.TEXTJOIN(CHAR(10), TRUE, _xlfn._xlws.FILTER(E$2:E$371, $B$2:$B$371 = $B16))</f>
        <v>CSBC-UDVN/FNE83
FNE-PACA
H. Bonhomme
Me Vicquenault
Me Porta</v>
      </c>
      <c r="G16" s="34"/>
      <c r="H16" s="113" t="str" cm="1">
        <f t="array" ref="H16">_xlfn.TEXTJOIN(CHAR(10), TRUE, _xlfn._xlws.FILTER(G$2:G$371, $B$2:$B$371 = $B16))</f>
        <v/>
      </c>
      <c r="I16" s="34"/>
      <c r="J16" s="115" t="str" cm="1">
        <f t="array" ref="J16">_xlfn.TEXTJOIN(CHAR(10), TRUE, _xlfn._xlws.FILTER(I$2:I$371, $B$2:$B$371 = $B16))</f>
        <v/>
      </c>
      <c r="K16" s="28"/>
      <c r="L16" s="152" t="str" cm="1">
        <f t="array" ref="L16">_xlfn.TEXTJOIN(CHAR(10), TRUE, _xlfn._xlws.FILTER(K$2:K$371, $B$2:$B$371 = $B16))</f>
        <v>TJ Draguignan
CA Aix</v>
      </c>
      <c r="M16" s="55"/>
      <c r="N16" s="152" t="str" cm="1">
        <f t="array" ref="N16">_xlfn.TEXTJOIN(CHAR(10), TRUE, _xlfn._xlws.FILTER(M$2:M$371, $B$2:$B$371 = $B16))</f>
        <v/>
      </c>
      <c r="O16" s="55"/>
      <c r="P16" s="152" t="str" cm="1">
        <f t="array" ref="P16">_xlfn.TEXTJOIN(CHAR(10), TRUE, _xlfn._xlws.FILTER(O$2:O$371, $B$2:$B$371 = $B16))</f>
        <v/>
      </c>
      <c r="Q16" s="55"/>
      <c r="R16" s="152" t="str" cm="1">
        <f t="array" ref="R16">_xlfn.TEXTJOIN(CHAR(10), TRUE, _xlfn._xlws.FILTER(Q$2:Q$371, $B$2:$B$371 = $B16))</f>
        <v/>
      </c>
      <c r="S16" s="220"/>
      <c r="T16" s="113" t="str" cm="1">
        <f t="array" ref="T16">_xlfn.TEXTJOIN(CHAR(10), TRUE, _xlfn._xlws.FILTER(S$2:S$371, $B$2:$B$371 = $B16))</f>
        <v/>
      </c>
      <c r="U16" s="3"/>
      <c r="V16" s="113" t="str" cm="1">
        <f t="array" ref="V16">_xlfn.TEXTJOIN(CHAR(10), TRUE, _xlfn._xlws.FILTER(U$2:U$371, $B$2:$B$371 = $B16))</f>
        <v>Illégalité au code de l’urbanise PC Les Flots Bleus 
Démolition et reconstruction sans PC</v>
      </c>
      <c r="W16" s="220"/>
      <c r="X16" s="113" t="str" cm="1">
        <f t="array" ref="X16">_xlfn.TEXTJOIN(CHAR(10), TRUE, _xlfn._xlws.FILTER(W$2:W$371, $B$2:$B$371 = $B16))</f>
        <v/>
      </c>
      <c r="Y16" s="7"/>
      <c r="Z16" s="116" t="str" cm="1">
        <f t="array" ref="Z16">_xlfn.TEXTJOIN(CHAR(10), TRUE, _xlfn._xlws.FILTER(Y$2:Y$371, $B$2:$B$371 = $B16))</f>
        <v xml:space="preserve">Signalement de la mairie au Procureur, classé sans suite.
Appel auprès du procureur général avec FNE-PACA  4/07/2022
Dossier pénal en instruction </v>
      </c>
      <c r="AA16" s="218"/>
      <c r="AB16" s="97"/>
      <c r="AC16" s="218"/>
      <c r="AD16" s="97"/>
      <c r="AE16" s="218"/>
      <c r="AF16" s="97"/>
      <c r="AG16" s="218"/>
      <c r="AH16" s="97" t="str" cm="1">
        <f t="array" ref="AH16">_xlfn.TEXTJOIN(CHAR(10), TRUE, _xlfn._xlws.FILTER(AG$2:AG$371, $B$2:$B$371 = $B16))</f>
        <v/>
      </c>
      <c r="AI16" s="218"/>
      <c r="AJ16" s="92" t="str" cm="1">
        <f t="array" ref="AJ16">_xlfn.TEXTJOIN(CHAR(10), TRUE, _xlfn._xlws.FILTER(AI$2:AI$371, $B$2:$B$371 = $B16))</f>
        <v>0</v>
      </c>
    </row>
    <row r="17" spans="1:36" ht="130.19999999999999" thickBot="1" x14ac:dyDescent="0.35">
      <c r="A17" s="79">
        <f t="shared" si="3"/>
        <v>4</v>
      </c>
      <c r="B17" s="89">
        <f t="shared" si="1"/>
        <v>4</v>
      </c>
      <c r="C17" s="220"/>
      <c r="D17" s="87" t="str" cm="1">
        <f t="array" ref="D17">_xlfn.TEXTJOIN(", ", TRUE, _xlfn._xlws.FILTER(C$2:C$371, $B$2:$B$371 = B17))</f>
        <v>Cavalaire</v>
      </c>
      <c r="E17" s="3" t="s">
        <v>42</v>
      </c>
      <c r="F17" s="87" t="str" cm="1">
        <f t="array" ref="F17">_xlfn.TEXTJOIN(CHAR(10), TRUE, _xlfn._xlws.FILTER(E$2:E$371, $B$2:$B$371 = $B17))</f>
        <v>CSBC-UDVN/FNE83
FNE-PACA
H. Bonhomme
Me Vicquenault
Me Porta</v>
      </c>
      <c r="G17" s="34"/>
      <c r="H17" s="113" t="str" cm="1">
        <f t="array" ref="H17">_xlfn.TEXTJOIN(CHAR(10), TRUE, _xlfn._xlws.FILTER(G$2:G$371, $B$2:$B$371 = $B17))</f>
        <v/>
      </c>
      <c r="I17" s="34"/>
      <c r="J17" s="115" t="str" cm="1">
        <f t="array" ref="J17">_xlfn.TEXTJOIN(CHAR(10), TRUE, _xlfn._xlws.FILTER(I$2:I$371, $B$2:$B$371 = $B17))</f>
        <v/>
      </c>
      <c r="K17" s="28"/>
      <c r="L17" s="152" t="str" cm="1">
        <f t="array" ref="L17">_xlfn.TEXTJOIN(CHAR(10), TRUE, _xlfn._xlws.FILTER(K$2:K$371, $B$2:$B$371 = $B17))</f>
        <v>TJ Draguignan
CA Aix</v>
      </c>
      <c r="M17" s="55"/>
      <c r="N17" s="152" t="str" cm="1">
        <f t="array" ref="N17">_xlfn.TEXTJOIN(CHAR(10), TRUE, _xlfn._xlws.FILTER(M$2:M$371, $B$2:$B$371 = $B17))</f>
        <v/>
      </c>
      <c r="O17" s="55"/>
      <c r="P17" s="152" t="str" cm="1">
        <f t="array" ref="P17">_xlfn.TEXTJOIN(CHAR(10), TRUE, _xlfn._xlws.FILTER(O$2:O$371, $B$2:$B$371 = $B17))</f>
        <v/>
      </c>
      <c r="Q17" s="55"/>
      <c r="R17" s="152" t="str" cm="1">
        <f t="array" ref="R17">_xlfn.TEXTJOIN(CHAR(10), TRUE, _xlfn._xlws.FILTER(Q$2:Q$371, $B$2:$B$371 = $B17))</f>
        <v/>
      </c>
      <c r="S17" s="220"/>
      <c r="T17" s="113" t="str" cm="1">
        <f t="array" ref="T17">_xlfn.TEXTJOIN(CHAR(10), TRUE, _xlfn._xlws.FILTER(S$2:S$371, $B$2:$B$371 = $B17))</f>
        <v/>
      </c>
      <c r="U17" s="7"/>
      <c r="V17" s="116" t="str" cm="1">
        <f t="array" ref="V17">_xlfn.TEXTJOIN(CHAR(10), TRUE, _xlfn._xlws.FILTER(U$2:U$371, $B$2:$B$371 = $B17))</f>
        <v>Illégalité au code de l’urbanise PC Les Flots Bleus 
Démolition et reconstruction sans PC</v>
      </c>
      <c r="W17" s="220"/>
      <c r="X17" s="113" t="str" cm="1">
        <f t="array" ref="X17">_xlfn.TEXTJOIN(CHAR(10), TRUE, _xlfn._xlws.FILTER(W$2:W$371, $B$2:$B$371 = $B17))</f>
        <v/>
      </c>
      <c r="Y17" s="7"/>
      <c r="Z17" s="116" t="str" cm="1">
        <f t="array" ref="Z17">_xlfn.TEXTJOIN(CHAR(10), TRUE, _xlfn._xlws.FILTER(Y$2:Y$371, $B$2:$B$371 = $B17))</f>
        <v xml:space="preserve">Signalement de la mairie au Procureur, classé sans suite.
Appel auprès du procureur général avec FNE-PACA  4/07/2022
Dossier pénal en instruction </v>
      </c>
      <c r="AA17" s="218"/>
      <c r="AB17" s="97"/>
      <c r="AC17" s="218"/>
      <c r="AD17" s="97"/>
      <c r="AE17" s="218"/>
      <c r="AF17" s="97"/>
      <c r="AG17" s="218"/>
      <c r="AH17" s="97" t="str" cm="1">
        <f t="array" ref="AH17">_xlfn.TEXTJOIN(CHAR(10), TRUE, _xlfn._xlws.FILTER(AG$2:AG$371, $B$2:$B$371 = $B17))</f>
        <v/>
      </c>
      <c r="AI17" s="218"/>
      <c r="AJ17" s="92" t="str" cm="1">
        <f t="array" ref="AJ17">_xlfn.TEXTJOIN(CHAR(10), TRUE, _xlfn._xlws.FILTER(AI$2:AI$371, $B$2:$B$371 = $B17))</f>
        <v>0</v>
      </c>
    </row>
    <row r="18" spans="1:36" ht="130.19999999999999" thickBot="1" x14ac:dyDescent="0.35">
      <c r="A18" s="79">
        <f t="shared" si="3"/>
        <v>4</v>
      </c>
      <c r="B18" s="89">
        <f t="shared" si="1"/>
        <v>4</v>
      </c>
      <c r="C18" s="221"/>
      <c r="D18" s="87" t="str" cm="1">
        <f t="array" ref="D18">_xlfn.TEXTJOIN(", ", TRUE, _xlfn._xlws.FILTER(C$2:C$371, $B$2:$B$371 = B18))</f>
        <v>Cavalaire</v>
      </c>
      <c r="E18" s="4"/>
      <c r="F18" s="87" t="str" cm="1">
        <f t="array" ref="F18">_xlfn.TEXTJOIN(CHAR(10), TRUE, _xlfn._xlws.FILTER(E$2:E$371, $B$2:$B$371 = $B18))</f>
        <v>CSBC-UDVN/FNE83
FNE-PACA
H. Bonhomme
Me Vicquenault
Me Porta</v>
      </c>
      <c r="G18" s="35"/>
      <c r="H18" s="114" t="str" cm="1">
        <f t="array" ref="H18">_xlfn.TEXTJOIN(CHAR(10), TRUE, _xlfn._xlws.FILTER(G$2:G$371, $B$2:$B$371 = $B18))</f>
        <v/>
      </c>
      <c r="I18" s="35"/>
      <c r="J18" s="168" t="str" cm="1">
        <f t="array" ref="J18">_xlfn.TEXTJOIN(CHAR(10), TRUE, _xlfn._xlws.FILTER(I$2:I$371, $B$2:$B$371 = $B18))</f>
        <v/>
      </c>
      <c r="K18" s="29"/>
      <c r="L18" s="153" t="str" cm="1">
        <f t="array" ref="L18">_xlfn.TEXTJOIN(CHAR(10), TRUE, _xlfn._xlws.FILTER(K$2:K$371, $B$2:$B$371 = $B18))</f>
        <v>TJ Draguignan
CA Aix</v>
      </c>
      <c r="M18" s="56"/>
      <c r="N18" s="153" t="str" cm="1">
        <f t="array" ref="N18">_xlfn.TEXTJOIN(CHAR(10), TRUE, _xlfn._xlws.FILTER(M$2:M$371, $B$2:$B$371 = $B18))</f>
        <v/>
      </c>
      <c r="O18" s="56"/>
      <c r="P18" s="153" t="str" cm="1">
        <f t="array" ref="P18">_xlfn.TEXTJOIN(CHAR(10), TRUE, _xlfn._xlws.FILTER(O$2:O$371, $B$2:$B$371 = $B18))</f>
        <v/>
      </c>
      <c r="Q18" s="56"/>
      <c r="R18" s="153" t="str" cm="1">
        <f t="array" ref="R18">_xlfn.TEXTJOIN(CHAR(10), TRUE, _xlfn._xlws.FILTER(Q$2:Q$371, $B$2:$B$371 = $B18))</f>
        <v/>
      </c>
      <c r="S18" s="221"/>
      <c r="T18" s="114" t="str" cm="1">
        <f t="array" ref="T18">_xlfn.TEXTJOIN(CHAR(10), TRUE, _xlfn._xlws.FILTER(S$2:S$371, $B$2:$B$371 = $B18))</f>
        <v/>
      </c>
      <c r="U18" s="8"/>
      <c r="V18" s="117" t="str" cm="1">
        <f t="array" ref="V18">_xlfn.TEXTJOIN(CHAR(10), TRUE, _xlfn._xlws.FILTER(U$2:U$371, $B$2:$B$371 = $B18))</f>
        <v>Illégalité au code de l’urbanise PC Les Flots Bleus 
Démolition et reconstruction sans PC</v>
      </c>
      <c r="W18" s="221"/>
      <c r="X18" s="114" t="str" cm="1">
        <f t="array" ref="X18">_xlfn.TEXTJOIN(CHAR(10), TRUE, _xlfn._xlws.FILTER(W$2:W$371, $B$2:$B$371 = $B18))</f>
        <v/>
      </c>
      <c r="Y18" s="8"/>
      <c r="Z18" s="117" t="str" cm="1">
        <f t="array" ref="Z18">_xlfn.TEXTJOIN(CHAR(10), TRUE, _xlfn._xlws.FILTER(Y$2:Y$371, $B$2:$B$371 = $B18))</f>
        <v xml:space="preserve">Signalement de la mairie au Procureur, classé sans suite.
Appel auprès du procureur général avec FNE-PACA  4/07/2022
Dossier pénal en instruction </v>
      </c>
      <c r="AA18" s="225"/>
      <c r="AB18" s="96"/>
      <c r="AC18" s="225"/>
      <c r="AD18" s="96"/>
      <c r="AE18" s="225"/>
      <c r="AF18" s="96"/>
      <c r="AG18" s="225"/>
      <c r="AH18" s="96" t="str" cm="1">
        <f t="array" ref="AH18">_xlfn.TEXTJOIN(CHAR(10), TRUE, _xlfn._xlws.FILTER(AG$2:AG$371, $B$2:$B$371 = $B18))</f>
        <v/>
      </c>
      <c r="AI18" s="225"/>
      <c r="AJ18" s="92" t="str" cm="1">
        <f t="array" ref="AJ18">_xlfn.TEXTJOIN(CHAR(10), TRUE, _xlfn._xlws.FILTER(AI$2:AI$371, $B$2:$B$371 = $B18))</f>
        <v>0</v>
      </c>
    </row>
    <row r="19" spans="1:36" ht="187.8" thickBot="1" x14ac:dyDescent="0.35">
      <c r="A19" s="78">
        <v>5</v>
      </c>
      <c r="B19" s="89">
        <f t="shared" si="1"/>
        <v>5</v>
      </c>
      <c r="C19" s="219" t="s">
        <v>39</v>
      </c>
      <c r="D19" s="87" t="str" cm="1">
        <f t="array" ref="D19">_xlfn.TEXTJOIN(", ", TRUE, _xlfn._xlws.FILTER(C$2:C$371, $B$2:$B$371 = B19))</f>
        <v>Cavalaire</v>
      </c>
      <c r="E19" s="3" t="s">
        <v>40</v>
      </c>
      <c r="F19" s="87" t="str" cm="1">
        <f t="array" ref="F19">_xlfn.TEXTJOIN(CHAR(10), TRUE, _xlfn._xlws.FILTER(E$2:E$371, $B$2:$B$371 = $B19))</f>
        <v>CSBC-UDVN/FNE83
FNE-PACA
H. Bonhomme
Me Porta</v>
      </c>
      <c r="G19" s="34"/>
      <c r="H19" s="113" t="str" cm="1">
        <f t="array" ref="H19">_xlfn.TEXTJOIN(CHAR(10), TRUE, _xlfn._xlws.FILTER(G$2:G$371, $B$2:$B$371 = $B19))</f>
        <v/>
      </c>
      <c r="I19" s="34"/>
      <c r="J19" s="115" t="str" cm="1">
        <f t="array" ref="J19">_xlfn.TEXTJOIN(CHAR(10), TRUE, _xlfn._xlws.FILTER(I$2:I$371, $B$2:$B$371 = $B19))</f>
        <v/>
      </c>
      <c r="K19" s="222"/>
      <c r="L19" s="151" t="str" cm="1">
        <f t="array" ref="L19">_xlfn.TEXTJOIN(CHAR(10), TRUE, _xlfn._xlws.FILTER(K$2:K$371, $B$2:$B$371 = $B19))</f>
        <v/>
      </c>
      <c r="M19" s="54"/>
      <c r="N19" s="151" t="str" cm="1">
        <f t="array" ref="N19">_xlfn.TEXTJOIN(CHAR(10), TRUE, _xlfn._xlws.FILTER(M$2:M$371, $B$2:$B$371 = $B19))</f>
        <v/>
      </c>
      <c r="O19" s="54"/>
      <c r="P19" s="151" t="str" cm="1">
        <f t="array" ref="P19">_xlfn.TEXTJOIN(CHAR(10), TRUE, _xlfn._xlws.FILTER(O$2:O$371, $B$2:$B$371 = $B19))</f>
        <v/>
      </c>
      <c r="Q19" s="54"/>
      <c r="R19" s="151" t="str" cm="1">
        <f t="array" ref="R19">_xlfn.TEXTJOIN(CHAR(10), TRUE, _xlfn._xlws.FILTER(Q$2:Q$371, $B$2:$B$371 = $B19))</f>
        <v/>
      </c>
      <c r="S19" s="219" t="s">
        <v>61</v>
      </c>
      <c r="T19" s="113" t="str" cm="1">
        <f t="array" ref="T19">_xlfn.TEXTJOIN(CHAR(10), TRUE, _xlfn._xlws.FILTER(S$2:S$371, $B$2:$B$371 = $B19))</f>
        <v>T83 2302967 49880 (Sagace)</v>
      </c>
      <c r="U19" s="3" t="s">
        <v>50</v>
      </c>
      <c r="V19" s="113" t="str" cm="1">
        <f t="array" ref="V19">_xlfn.TEXTJOIN(CHAR(10), TRUE, _xlfn._xlws.FILTER(U$2:U$371, $B$2:$B$371 = $B19))</f>
        <v>Recours gracieux annulation PC d’ALPAZUR situé sur DPM 17/05/2023
Recours contentieux le 15-09-2023
Requête en référé suspension le 15-09-2023
Pourvoi en CE de la commune le 23/10/2023
Recours sur le fond au TA</v>
      </c>
      <c r="W19" s="219"/>
      <c r="X19" s="113" t="str" cm="1">
        <f t="array" ref="X19">_xlfn.TEXTJOIN(CHAR(10), TRUE, _xlfn._xlws.FILTER(W$2:W$371, $B$2:$B$371 = $B19))</f>
        <v/>
      </c>
      <c r="Y19" s="3" t="s">
        <v>55</v>
      </c>
      <c r="Z19" s="113" t="str" cm="1">
        <f t="array" ref="Z19">_xlfn.TEXTJOIN(CHAR(10), TRUE, _xlfn._xlws.FILTER(Y$2:Y$371, $B$2:$B$371 = $B19))</f>
        <v>Audience 2/10/2023
Ordonnance de suspension de permis 6/10/2023
Le CE décide suspension permis maintenue le 21/05/2024
Clôture d’instruction 28/10/2024
Audience 19/11/2024
Sursis à statuer proposer.</v>
      </c>
      <c r="AA19" s="217"/>
      <c r="AB19" s="98"/>
      <c r="AC19" s="39"/>
      <c r="AD19" s="98"/>
      <c r="AE19" s="217"/>
      <c r="AF19" s="95"/>
      <c r="AG19" s="217"/>
      <c r="AH19" s="95" t="str" cm="1">
        <f t="array" ref="AH19">_xlfn.TEXTJOIN(CHAR(10), TRUE, _xlfn._xlws.FILTER(AG$2:AG$371, $B$2:$B$371 = $B19))</f>
        <v/>
      </c>
      <c r="AI19" s="217">
        <v>0</v>
      </c>
      <c r="AJ19" s="92" t="str" cm="1">
        <f t="array" ref="AJ19">_xlfn.TEXTJOIN(CHAR(10), TRUE, _xlfn._xlws.FILTER(AI$2:AI$371, $B$2:$B$371 = $B19))</f>
        <v>0</v>
      </c>
    </row>
    <row r="20" spans="1:36" ht="187.8" thickBot="1" x14ac:dyDescent="0.35">
      <c r="A20" s="79">
        <f t="shared" ref="A20:A37" si="4">A19</f>
        <v>5</v>
      </c>
      <c r="B20" s="89">
        <f t="shared" si="1"/>
        <v>5</v>
      </c>
      <c r="C20" s="220"/>
      <c r="D20" s="87" t="str" cm="1">
        <f t="array" ref="D20">_xlfn.TEXTJOIN(", ", TRUE, _xlfn._xlws.FILTER(C$2:C$371, $B$2:$B$371 = B20))</f>
        <v>Cavalaire</v>
      </c>
      <c r="E20" s="3" t="s">
        <v>13</v>
      </c>
      <c r="F20" s="87" t="str" cm="1">
        <f t="array" ref="F20">_xlfn.TEXTJOIN(CHAR(10), TRUE, _xlfn._xlws.FILTER(E$2:E$371, $B$2:$B$371 = $B20))</f>
        <v>CSBC-UDVN/FNE83
FNE-PACA
H. Bonhomme
Me Porta</v>
      </c>
      <c r="G20" s="34"/>
      <c r="H20" s="113" t="str" cm="1">
        <f t="array" ref="H20">_xlfn.TEXTJOIN(CHAR(10), TRUE, _xlfn._xlws.FILTER(G$2:G$371, $B$2:$B$371 = $B20))</f>
        <v/>
      </c>
      <c r="I20" s="34"/>
      <c r="J20" s="115" t="str" cm="1">
        <f t="array" ref="J20">_xlfn.TEXTJOIN(CHAR(10), TRUE, _xlfn._xlws.FILTER(I$2:I$371, $B$2:$B$371 = $B20))</f>
        <v/>
      </c>
      <c r="K20" s="223"/>
      <c r="L20" s="151" t="str" cm="1">
        <f t="array" ref="L20">_xlfn.TEXTJOIN(CHAR(10), TRUE, _xlfn._xlws.FILTER(K$2:K$371, $B$2:$B$371 = $B20))</f>
        <v/>
      </c>
      <c r="M20" s="54"/>
      <c r="N20" s="151" t="str" cm="1">
        <f t="array" ref="N20">_xlfn.TEXTJOIN(CHAR(10), TRUE, _xlfn._xlws.FILTER(M$2:M$371, $B$2:$B$371 = $B20))</f>
        <v/>
      </c>
      <c r="O20" s="54"/>
      <c r="P20" s="151" t="str" cm="1">
        <f t="array" ref="P20">_xlfn.TEXTJOIN(CHAR(10), TRUE, _xlfn._xlws.FILTER(O$2:O$371, $B$2:$B$371 = $B20))</f>
        <v/>
      </c>
      <c r="Q20" s="54"/>
      <c r="R20" s="151" t="str" cm="1">
        <f t="array" ref="R20">_xlfn.TEXTJOIN(CHAR(10), TRUE, _xlfn._xlws.FILTER(Q$2:Q$371, $B$2:$B$371 = $B20))</f>
        <v/>
      </c>
      <c r="S20" s="220"/>
      <c r="T20" s="113" t="str" cm="1">
        <f t="array" ref="T20">_xlfn.TEXTJOIN(CHAR(10), TRUE, _xlfn._xlws.FILTER(S$2:S$371, $B$2:$B$371 = $B20))</f>
        <v>T83 2302967 49880 (Sagace)</v>
      </c>
      <c r="U20" s="3" t="s">
        <v>51</v>
      </c>
      <c r="V20" s="113" t="str" cm="1">
        <f t="array" ref="V20">_xlfn.TEXTJOIN(CHAR(10), TRUE, _xlfn._xlws.FILTER(U$2:U$371, $B$2:$B$371 = $B20))</f>
        <v>Recours gracieux annulation PC d’ALPAZUR situé sur DPM 17/05/2023
Recours contentieux le 15-09-2023
Requête en référé suspension le 15-09-2023
Pourvoi en CE de la commune le 23/10/2023
Recours sur le fond au TA</v>
      </c>
      <c r="W20" s="220"/>
      <c r="X20" s="113" t="str" cm="1">
        <f t="array" ref="X20">_xlfn.TEXTJOIN(CHAR(10), TRUE, _xlfn._xlws.FILTER(W$2:W$371, $B$2:$B$371 = $B20))</f>
        <v/>
      </c>
      <c r="Y20" s="3" t="s">
        <v>56</v>
      </c>
      <c r="Z20" s="113" t="str" cm="1">
        <f t="array" ref="Z20">_xlfn.TEXTJOIN(CHAR(10), TRUE, _xlfn._xlws.FILTER(Y$2:Y$371, $B$2:$B$371 = $B20))</f>
        <v>Audience 2/10/2023
Ordonnance de suspension de permis 6/10/2023
Le CE décide suspension permis maintenue le 21/05/2024
Clôture d’instruction 28/10/2024
Audience 19/11/2024
Sursis à statuer proposer.</v>
      </c>
      <c r="AA20" s="218"/>
      <c r="AB20" s="98"/>
      <c r="AC20" s="39"/>
      <c r="AD20" s="98"/>
      <c r="AE20" s="218"/>
      <c r="AF20" s="97"/>
      <c r="AG20" s="218"/>
      <c r="AH20" s="97" t="str" cm="1">
        <f t="array" ref="AH20">_xlfn.TEXTJOIN(CHAR(10), TRUE, _xlfn._xlws.FILTER(AG$2:AG$371, $B$2:$B$371 = $B20))</f>
        <v/>
      </c>
      <c r="AI20" s="218"/>
      <c r="AJ20" s="92" t="str" cm="1">
        <f t="array" ref="AJ20">_xlfn.TEXTJOIN(CHAR(10), TRUE, _xlfn._xlws.FILTER(AI$2:AI$371, $B$2:$B$371 = $B20))</f>
        <v>0</v>
      </c>
    </row>
    <row r="21" spans="1:36" ht="187.8" thickBot="1" x14ac:dyDescent="0.35">
      <c r="A21" s="79">
        <f t="shared" si="4"/>
        <v>5</v>
      </c>
      <c r="B21" s="89">
        <f t="shared" si="1"/>
        <v>5</v>
      </c>
      <c r="C21" s="220"/>
      <c r="D21" s="87" t="str" cm="1">
        <f t="array" ref="D21">_xlfn.TEXTJOIN(", ", TRUE, _xlfn._xlws.FILTER(C$2:C$371, $B$2:$B$371 = B21))</f>
        <v>Cavalaire</v>
      </c>
      <c r="E21" s="3" t="s">
        <v>16</v>
      </c>
      <c r="F21" s="87" t="str" cm="1">
        <f t="array" ref="F21">_xlfn.TEXTJOIN(CHAR(10), TRUE, _xlfn._xlws.FILTER(E$2:E$371, $B$2:$B$371 = $B21))</f>
        <v>CSBC-UDVN/FNE83
FNE-PACA
H. Bonhomme
Me Porta</v>
      </c>
      <c r="G21" s="34"/>
      <c r="H21" s="113" t="str" cm="1">
        <f t="array" ref="H21">_xlfn.TEXTJOIN(CHAR(10), TRUE, _xlfn._xlws.FILTER(G$2:G$371, $B$2:$B$371 = $B21))</f>
        <v/>
      </c>
      <c r="I21" s="34"/>
      <c r="J21" s="115" t="str" cm="1">
        <f t="array" ref="J21">_xlfn.TEXTJOIN(CHAR(10), TRUE, _xlfn._xlws.FILTER(I$2:I$371, $B$2:$B$371 = $B21))</f>
        <v/>
      </c>
      <c r="K21" s="223"/>
      <c r="L21" s="151" t="str" cm="1">
        <f t="array" ref="L21">_xlfn.TEXTJOIN(CHAR(10), TRUE, _xlfn._xlws.FILTER(K$2:K$371, $B$2:$B$371 = $B21))</f>
        <v/>
      </c>
      <c r="M21" s="54"/>
      <c r="N21" s="151" t="str" cm="1">
        <f t="array" ref="N21">_xlfn.TEXTJOIN(CHAR(10), TRUE, _xlfn._xlws.FILTER(M$2:M$371, $B$2:$B$371 = $B21))</f>
        <v/>
      </c>
      <c r="O21" s="54"/>
      <c r="P21" s="151" t="str" cm="1">
        <f t="array" ref="P21">_xlfn.TEXTJOIN(CHAR(10), TRUE, _xlfn._xlws.FILTER(O$2:O$371, $B$2:$B$371 = $B21))</f>
        <v/>
      </c>
      <c r="Q21" s="54"/>
      <c r="R21" s="151" t="str" cm="1">
        <f t="array" ref="R21">_xlfn.TEXTJOIN(CHAR(10), TRUE, _xlfn._xlws.FILTER(Q$2:Q$371, $B$2:$B$371 = $B21))</f>
        <v/>
      </c>
      <c r="S21" s="220"/>
      <c r="T21" s="113" t="str" cm="1">
        <f t="array" ref="T21">_xlfn.TEXTJOIN(CHAR(10), TRUE, _xlfn._xlws.FILTER(S$2:S$371, $B$2:$B$371 = $B21))</f>
        <v>T83 2302967 49880 (Sagace)</v>
      </c>
      <c r="U21" s="3" t="s">
        <v>52</v>
      </c>
      <c r="V21" s="113" t="str" cm="1">
        <f t="array" ref="V21">_xlfn.TEXTJOIN(CHAR(10), TRUE, _xlfn._xlws.FILTER(U$2:U$371, $B$2:$B$371 = $B21))</f>
        <v>Recours gracieux annulation PC d’ALPAZUR situé sur DPM 17/05/2023
Recours contentieux le 15-09-2023
Requête en référé suspension le 15-09-2023
Pourvoi en CE de la commune le 23/10/2023
Recours sur le fond au TA</v>
      </c>
      <c r="W21" s="220"/>
      <c r="X21" s="113" t="str" cm="1">
        <f t="array" ref="X21">_xlfn.TEXTJOIN(CHAR(10), TRUE, _xlfn._xlws.FILTER(W$2:W$371, $B$2:$B$371 = $B21))</f>
        <v/>
      </c>
      <c r="Y21" s="3" t="s">
        <v>57</v>
      </c>
      <c r="Z21" s="113" t="str" cm="1">
        <f t="array" ref="Z21">_xlfn.TEXTJOIN(CHAR(10), TRUE, _xlfn._xlws.FILTER(Y$2:Y$371, $B$2:$B$371 = $B21))</f>
        <v>Audience 2/10/2023
Ordonnance de suspension de permis 6/10/2023
Le CE décide suspension permis maintenue le 21/05/2024
Clôture d’instruction 28/10/2024
Audience 19/11/2024
Sursis à statuer proposer.</v>
      </c>
      <c r="AA21" s="218"/>
      <c r="AB21" s="98"/>
      <c r="AC21" s="39"/>
      <c r="AD21" s="98"/>
      <c r="AE21" s="218"/>
      <c r="AF21" s="97"/>
      <c r="AG21" s="218"/>
      <c r="AH21" s="97" t="str" cm="1">
        <f t="array" ref="AH21">_xlfn.TEXTJOIN(CHAR(10), TRUE, _xlfn._xlws.FILTER(AG$2:AG$371, $B$2:$B$371 = $B21))</f>
        <v/>
      </c>
      <c r="AI21" s="218"/>
      <c r="AJ21" s="92" t="str" cm="1">
        <f t="array" ref="AJ21">_xlfn.TEXTJOIN(CHAR(10), TRUE, _xlfn._xlws.FILTER(AI$2:AI$371, $B$2:$B$371 = $B21))</f>
        <v>0</v>
      </c>
    </row>
    <row r="22" spans="1:36" ht="187.8" thickBot="1" x14ac:dyDescent="0.35">
      <c r="A22" s="79">
        <f t="shared" si="4"/>
        <v>5</v>
      </c>
      <c r="B22" s="89">
        <f t="shared" si="1"/>
        <v>5</v>
      </c>
      <c r="C22" s="220"/>
      <c r="D22" s="87" t="str" cm="1">
        <f t="array" ref="D22">_xlfn.TEXTJOIN(", ", TRUE, _xlfn._xlws.FILTER(C$2:C$371, $B$2:$B$371 = B22))</f>
        <v>Cavalaire</v>
      </c>
      <c r="E22" s="3" t="s">
        <v>42</v>
      </c>
      <c r="F22" s="87" t="str" cm="1">
        <f t="array" ref="F22">_xlfn.TEXTJOIN(CHAR(10), TRUE, _xlfn._xlws.FILTER(E$2:E$371, $B$2:$B$371 = $B22))</f>
        <v>CSBC-UDVN/FNE83
FNE-PACA
H. Bonhomme
Me Porta</v>
      </c>
      <c r="G22" s="34"/>
      <c r="H22" s="113" t="str" cm="1">
        <f t="array" ref="H22">_xlfn.TEXTJOIN(CHAR(10), TRUE, _xlfn._xlws.FILTER(G$2:G$371, $B$2:$B$371 = $B22))</f>
        <v/>
      </c>
      <c r="I22" s="34"/>
      <c r="J22" s="115" t="str" cm="1">
        <f t="array" ref="J22">_xlfn.TEXTJOIN(CHAR(10), TRUE, _xlfn._xlws.FILTER(I$2:I$371, $B$2:$B$371 = $B22))</f>
        <v/>
      </c>
      <c r="K22" s="223"/>
      <c r="L22" s="151" t="str" cm="1">
        <f t="array" ref="L22">_xlfn.TEXTJOIN(CHAR(10), TRUE, _xlfn._xlws.FILTER(K$2:K$371, $B$2:$B$371 = $B22))</f>
        <v/>
      </c>
      <c r="M22" s="54"/>
      <c r="N22" s="151" t="str" cm="1">
        <f t="array" ref="N22">_xlfn.TEXTJOIN(CHAR(10), TRUE, _xlfn._xlws.FILTER(M$2:M$371, $B$2:$B$371 = $B22))</f>
        <v/>
      </c>
      <c r="O22" s="54"/>
      <c r="P22" s="151" t="str" cm="1">
        <f t="array" ref="P22">_xlfn.TEXTJOIN(CHAR(10), TRUE, _xlfn._xlws.FILTER(O$2:O$371, $B$2:$B$371 = $B22))</f>
        <v/>
      </c>
      <c r="Q22" s="54"/>
      <c r="R22" s="151" t="str" cm="1">
        <f t="array" ref="R22">_xlfn.TEXTJOIN(CHAR(10), TRUE, _xlfn._xlws.FILTER(Q$2:Q$371, $B$2:$B$371 = $B22))</f>
        <v/>
      </c>
      <c r="S22" s="220"/>
      <c r="T22" s="113" t="str" cm="1">
        <f t="array" ref="T22">_xlfn.TEXTJOIN(CHAR(10), TRUE, _xlfn._xlws.FILTER(S$2:S$371, $B$2:$B$371 = $B22))</f>
        <v>T83 2302967 49880 (Sagace)</v>
      </c>
      <c r="U22" s="3" t="s">
        <v>53</v>
      </c>
      <c r="V22" s="113" t="str" cm="1">
        <f t="array" ref="V22">_xlfn.TEXTJOIN(CHAR(10), TRUE, _xlfn._xlws.FILTER(U$2:U$371, $B$2:$B$371 = $B22))</f>
        <v>Recours gracieux annulation PC d’ALPAZUR situé sur DPM 17/05/2023
Recours contentieux le 15-09-2023
Requête en référé suspension le 15-09-2023
Pourvoi en CE de la commune le 23/10/2023
Recours sur le fond au TA</v>
      </c>
      <c r="W22" s="220"/>
      <c r="X22" s="113" t="str" cm="1">
        <f t="array" ref="X22">_xlfn.TEXTJOIN(CHAR(10), TRUE, _xlfn._xlws.FILTER(W$2:W$371, $B$2:$B$371 = $B22))</f>
        <v/>
      </c>
      <c r="Y22" s="3" t="s">
        <v>58</v>
      </c>
      <c r="Z22" s="113" t="str" cm="1">
        <f t="array" ref="Z22">_xlfn.TEXTJOIN(CHAR(10), TRUE, _xlfn._xlws.FILTER(Y$2:Y$371, $B$2:$B$371 = $B22))</f>
        <v>Audience 2/10/2023
Ordonnance de suspension de permis 6/10/2023
Le CE décide suspension permis maintenue le 21/05/2024
Clôture d’instruction 28/10/2024
Audience 19/11/2024
Sursis à statuer proposer.</v>
      </c>
      <c r="AA22" s="218"/>
      <c r="AB22" s="98"/>
      <c r="AC22" s="39"/>
      <c r="AD22" s="98"/>
      <c r="AE22" s="218"/>
      <c r="AF22" s="97"/>
      <c r="AG22" s="218"/>
      <c r="AH22" s="97" t="str" cm="1">
        <f t="array" ref="AH22">_xlfn.TEXTJOIN(CHAR(10), TRUE, _xlfn._xlws.FILTER(AG$2:AG$371, $B$2:$B$371 = $B22))</f>
        <v/>
      </c>
      <c r="AI22" s="218"/>
      <c r="AJ22" s="92" t="str" cm="1">
        <f t="array" ref="AJ22">_xlfn.TEXTJOIN(CHAR(10), TRUE, _xlfn._xlws.FILTER(AI$2:AI$371, $B$2:$B$371 = $B22))</f>
        <v>0</v>
      </c>
    </row>
    <row r="23" spans="1:36" ht="187.8" thickBot="1" x14ac:dyDescent="0.35">
      <c r="A23" s="79">
        <f t="shared" si="4"/>
        <v>5</v>
      </c>
      <c r="B23" s="89">
        <f t="shared" si="1"/>
        <v>5</v>
      </c>
      <c r="C23" s="220"/>
      <c r="D23" s="87" t="str" cm="1">
        <f t="array" ref="D23">_xlfn.TEXTJOIN(", ", TRUE, _xlfn._xlws.FILTER(C$2:C$371, $B$2:$B$371 = B23))</f>
        <v>Cavalaire</v>
      </c>
      <c r="E23" s="3"/>
      <c r="F23" s="87" t="str" cm="1">
        <f t="array" ref="F23">_xlfn.TEXTJOIN(CHAR(10), TRUE, _xlfn._xlws.FILTER(E$2:E$371, $B$2:$B$371 = $B23))</f>
        <v>CSBC-UDVN/FNE83
FNE-PACA
H. Bonhomme
Me Porta</v>
      </c>
      <c r="G23" s="34"/>
      <c r="H23" s="113" t="str" cm="1">
        <f t="array" ref="H23">_xlfn.TEXTJOIN(CHAR(10), TRUE, _xlfn._xlws.FILTER(G$2:G$371, $B$2:$B$371 = $B23))</f>
        <v/>
      </c>
      <c r="I23" s="34"/>
      <c r="J23" s="115" t="str" cm="1">
        <f t="array" ref="J23">_xlfn.TEXTJOIN(CHAR(10), TRUE, _xlfn._xlws.FILTER(I$2:I$371, $B$2:$B$371 = $B23))</f>
        <v/>
      </c>
      <c r="K23" s="223"/>
      <c r="L23" s="151" t="str" cm="1">
        <f t="array" ref="L23">_xlfn.TEXTJOIN(CHAR(10), TRUE, _xlfn._xlws.FILTER(K$2:K$371, $B$2:$B$371 = $B23))</f>
        <v/>
      </c>
      <c r="M23" s="54"/>
      <c r="N23" s="151" t="str" cm="1">
        <f t="array" ref="N23">_xlfn.TEXTJOIN(CHAR(10), TRUE, _xlfn._xlws.FILTER(M$2:M$371, $B$2:$B$371 = $B23))</f>
        <v/>
      </c>
      <c r="O23" s="54"/>
      <c r="P23" s="151" t="str" cm="1">
        <f t="array" ref="P23">_xlfn.TEXTJOIN(CHAR(10), TRUE, _xlfn._xlws.FILTER(O$2:O$371, $B$2:$B$371 = $B23))</f>
        <v/>
      </c>
      <c r="Q23" s="54"/>
      <c r="R23" s="151" t="str" cm="1">
        <f t="array" ref="R23">_xlfn.TEXTJOIN(CHAR(10), TRUE, _xlfn._xlws.FILTER(Q$2:Q$371, $B$2:$B$371 = $B23))</f>
        <v/>
      </c>
      <c r="S23" s="220"/>
      <c r="T23" s="113" t="str" cm="1">
        <f t="array" ref="T23">_xlfn.TEXTJOIN(CHAR(10), TRUE, _xlfn._xlws.FILTER(S$2:S$371, $B$2:$B$371 = $B23))</f>
        <v>T83 2302967 49880 (Sagace)</v>
      </c>
      <c r="U23" s="3"/>
      <c r="V23" s="113" t="str" cm="1">
        <f t="array" ref="V23">_xlfn.TEXTJOIN(CHAR(10), TRUE, _xlfn._xlws.FILTER(U$2:U$371, $B$2:$B$371 = $B23))</f>
        <v>Recours gracieux annulation PC d’ALPAZUR situé sur DPM 17/05/2023
Recours contentieux le 15-09-2023
Requête en référé suspension le 15-09-2023
Pourvoi en CE de la commune le 23/10/2023
Recours sur le fond au TA</v>
      </c>
      <c r="W23" s="220"/>
      <c r="X23" s="113" t="str" cm="1">
        <f t="array" ref="X23">_xlfn.TEXTJOIN(CHAR(10), TRUE, _xlfn._xlws.FILTER(W$2:W$371, $B$2:$B$371 = $B23))</f>
        <v/>
      </c>
      <c r="Y23" s="3" t="s">
        <v>59</v>
      </c>
      <c r="Z23" s="113" t="str" cm="1">
        <f t="array" ref="Z23">_xlfn.TEXTJOIN(CHAR(10), TRUE, _xlfn._xlws.FILTER(Y$2:Y$371, $B$2:$B$371 = $B23))</f>
        <v>Audience 2/10/2023
Ordonnance de suspension de permis 6/10/2023
Le CE décide suspension permis maintenue le 21/05/2024
Clôture d’instruction 28/10/2024
Audience 19/11/2024
Sursis à statuer proposer.</v>
      </c>
      <c r="AA23" s="218"/>
      <c r="AB23" s="98"/>
      <c r="AC23" s="39"/>
      <c r="AD23" s="98"/>
      <c r="AE23" s="218"/>
      <c r="AF23" s="97"/>
      <c r="AG23" s="218"/>
      <c r="AH23" s="97" t="str" cm="1">
        <f t="array" ref="AH23">_xlfn.TEXTJOIN(CHAR(10), TRUE, _xlfn._xlws.FILTER(AG$2:AG$371, $B$2:$B$371 = $B23))</f>
        <v/>
      </c>
      <c r="AI23" s="218"/>
      <c r="AJ23" s="92" t="str" cm="1">
        <f t="array" ref="AJ23">_xlfn.TEXTJOIN(CHAR(10), TRUE, _xlfn._xlws.FILTER(AI$2:AI$371, $B$2:$B$371 = $B23))</f>
        <v>0</v>
      </c>
    </row>
    <row r="24" spans="1:36" ht="187.8" thickBot="1" x14ac:dyDescent="0.35">
      <c r="A24" s="79">
        <f t="shared" si="4"/>
        <v>5</v>
      </c>
      <c r="B24" s="89">
        <f t="shared" si="1"/>
        <v>5</v>
      </c>
      <c r="C24" s="220"/>
      <c r="D24" s="87" t="str" cm="1">
        <f t="array" ref="D24">_xlfn.TEXTJOIN(", ", TRUE, _xlfn._xlws.FILTER(C$2:C$371, $B$2:$B$371 = B24))</f>
        <v>Cavalaire</v>
      </c>
      <c r="E24" s="7"/>
      <c r="F24" s="87" t="str" cm="1">
        <f t="array" ref="F24">_xlfn.TEXTJOIN(CHAR(10), TRUE, _xlfn._xlws.FILTER(E$2:E$371, $B$2:$B$371 = $B24))</f>
        <v>CSBC-UDVN/FNE83
FNE-PACA
H. Bonhomme
Me Porta</v>
      </c>
      <c r="G24" s="37"/>
      <c r="H24" s="116" t="str" cm="1">
        <f t="array" ref="H24">_xlfn.TEXTJOIN(CHAR(10), TRUE, _xlfn._xlws.FILTER(G$2:G$371, $B$2:$B$371 = $B24))</f>
        <v/>
      </c>
      <c r="I24" s="37"/>
      <c r="J24" s="169" t="str" cm="1">
        <f t="array" ref="J24">_xlfn.TEXTJOIN(CHAR(10), TRUE, _xlfn._xlws.FILTER(I$2:I$371, $B$2:$B$371 = $B24))</f>
        <v/>
      </c>
      <c r="K24" s="223"/>
      <c r="L24" s="151" t="str" cm="1">
        <f t="array" ref="L24">_xlfn.TEXTJOIN(CHAR(10), TRUE, _xlfn._xlws.FILTER(K$2:K$371, $B$2:$B$371 = $B24))</f>
        <v/>
      </c>
      <c r="M24" s="54"/>
      <c r="N24" s="151" t="str" cm="1">
        <f t="array" ref="N24">_xlfn.TEXTJOIN(CHAR(10), TRUE, _xlfn._xlws.FILTER(M$2:M$371, $B$2:$B$371 = $B24))</f>
        <v/>
      </c>
      <c r="O24" s="54"/>
      <c r="P24" s="151" t="str" cm="1">
        <f t="array" ref="P24">_xlfn.TEXTJOIN(CHAR(10), TRUE, _xlfn._xlws.FILTER(O$2:O$371, $B$2:$B$371 = $B24))</f>
        <v/>
      </c>
      <c r="Q24" s="54"/>
      <c r="R24" s="151" t="str" cm="1">
        <f t="array" ref="R24">_xlfn.TEXTJOIN(CHAR(10), TRUE, _xlfn._xlws.FILTER(Q$2:Q$371, $B$2:$B$371 = $B24))</f>
        <v/>
      </c>
      <c r="S24" s="220"/>
      <c r="T24" s="113" t="str" cm="1">
        <f t="array" ref="T24">_xlfn.TEXTJOIN(CHAR(10), TRUE, _xlfn._xlws.FILTER(S$2:S$371, $B$2:$B$371 = $B24))</f>
        <v>T83 2302967 49880 (Sagace)</v>
      </c>
      <c r="U24" s="3"/>
      <c r="V24" s="113" t="str" cm="1">
        <f t="array" ref="V24">_xlfn.TEXTJOIN(CHAR(10), TRUE, _xlfn._xlws.FILTER(U$2:U$371, $B$2:$B$371 = $B24))</f>
        <v>Recours gracieux annulation PC d’ALPAZUR situé sur DPM 17/05/2023
Recours contentieux le 15-09-2023
Requête en référé suspension le 15-09-2023
Pourvoi en CE de la commune le 23/10/2023
Recours sur le fond au TA</v>
      </c>
      <c r="W24" s="220"/>
      <c r="X24" s="113" t="str" cm="1">
        <f t="array" ref="X24">_xlfn.TEXTJOIN(CHAR(10), TRUE, _xlfn._xlws.FILTER(W$2:W$371, $B$2:$B$371 = $B24))</f>
        <v/>
      </c>
      <c r="Y24" s="3" t="s">
        <v>60</v>
      </c>
      <c r="Z24" s="113" t="str" cm="1">
        <f t="array" ref="Z24">_xlfn.TEXTJOIN(CHAR(10), TRUE, _xlfn._xlws.FILTER(Y$2:Y$371, $B$2:$B$371 = $B24))</f>
        <v>Audience 2/10/2023
Ordonnance de suspension de permis 6/10/2023
Le CE décide suspension permis maintenue le 21/05/2024
Clôture d’instruction 28/10/2024
Audience 19/11/2024
Sursis à statuer proposer.</v>
      </c>
      <c r="AA24" s="218"/>
      <c r="AB24" s="98"/>
      <c r="AC24" s="39"/>
      <c r="AD24" s="98"/>
      <c r="AE24" s="218"/>
      <c r="AF24" s="97"/>
      <c r="AG24" s="218"/>
      <c r="AH24" s="97" t="str" cm="1">
        <f t="array" ref="AH24">_xlfn.TEXTJOIN(CHAR(10), TRUE, _xlfn._xlws.FILTER(AG$2:AG$371, $B$2:$B$371 = $B24))</f>
        <v/>
      </c>
      <c r="AI24" s="218"/>
      <c r="AJ24" s="92" t="str" cm="1">
        <f t="array" ref="AJ24">_xlfn.TEXTJOIN(CHAR(10), TRUE, _xlfn._xlws.FILTER(AI$2:AI$371, $B$2:$B$371 = $B24))</f>
        <v>0</v>
      </c>
    </row>
    <row r="25" spans="1:36" ht="187.8" thickBot="1" x14ac:dyDescent="0.35">
      <c r="A25" s="79">
        <f t="shared" si="4"/>
        <v>5</v>
      </c>
      <c r="B25" s="89">
        <f t="shared" si="1"/>
        <v>5</v>
      </c>
      <c r="C25" s="220"/>
      <c r="D25" s="87" t="str" cm="1">
        <f t="array" ref="D25">_xlfn.TEXTJOIN(", ", TRUE, _xlfn._xlws.FILTER(C$2:C$371, $B$2:$B$371 = B25))</f>
        <v>Cavalaire</v>
      </c>
      <c r="E25" s="7"/>
      <c r="F25" s="87" t="str" cm="1">
        <f t="array" ref="F25">_xlfn.TEXTJOIN(CHAR(10), TRUE, _xlfn._xlws.FILTER(E$2:E$371, $B$2:$B$371 = $B25))</f>
        <v>CSBC-UDVN/FNE83
FNE-PACA
H. Bonhomme
Me Porta</v>
      </c>
      <c r="G25" s="37"/>
      <c r="H25" s="116" t="str" cm="1">
        <f t="array" ref="H25">_xlfn.TEXTJOIN(CHAR(10), TRUE, _xlfn._xlws.FILTER(G$2:G$371, $B$2:$B$371 = $B25))</f>
        <v/>
      </c>
      <c r="I25" s="37"/>
      <c r="J25" s="169" t="str" cm="1">
        <f t="array" ref="J25">_xlfn.TEXTJOIN(CHAR(10), TRUE, _xlfn._xlws.FILTER(I$2:I$371, $B$2:$B$371 = $B25))</f>
        <v/>
      </c>
      <c r="K25" s="223"/>
      <c r="L25" s="151" t="str" cm="1">
        <f t="array" ref="L25">_xlfn.TEXTJOIN(CHAR(10), TRUE, _xlfn._xlws.FILTER(K$2:K$371, $B$2:$B$371 = $B25))</f>
        <v/>
      </c>
      <c r="M25" s="54"/>
      <c r="N25" s="151" t="str" cm="1">
        <f t="array" ref="N25">_xlfn.TEXTJOIN(CHAR(10), TRUE, _xlfn._xlws.FILTER(M$2:M$371, $B$2:$B$371 = $B25))</f>
        <v/>
      </c>
      <c r="O25" s="54"/>
      <c r="P25" s="151" t="str" cm="1">
        <f t="array" ref="P25">_xlfn.TEXTJOIN(CHAR(10), TRUE, _xlfn._xlws.FILTER(O$2:O$371, $B$2:$B$371 = $B25))</f>
        <v/>
      </c>
      <c r="Q25" s="54"/>
      <c r="R25" s="151" t="str" cm="1">
        <f t="array" ref="R25">_xlfn.TEXTJOIN(CHAR(10), TRUE, _xlfn._xlws.FILTER(Q$2:Q$371, $B$2:$B$371 = $B25))</f>
        <v/>
      </c>
      <c r="S25" s="220"/>
      <c r="T25" s="113" t="str" cm="1">
        <f t="array" ref="T25">_xlfn.TEXTJOIN(CHAR(10), TRUE, _xlfn._xlws.FILTER(S$2:S$371, $B$2:$B$371 = $B25))</f>
        <v>T83 2302967 49880 (Sagace)</v>
      </c>
      <c r="U25" s="3"/>
      <c r="V25" s="113" t="str" cm="1">
        <f t="array" ref="V25">_xlfn.TEXTJOIN(CHAR(10), TRUE, _xlfn._xlws.FILTER(U$2:U$371, $B$2:$B$371 = $B25))</f>
        <v>Recours gracieux annulation PC d’ALPAZUR situé sur DPM 17/05/2023
Recours contentieux le 15-09-2023
Requête en référé suspension le 15-09-2023
Pourvoi en CE de la commune le 23/10/2023
Recours sur le fond au TA</v>
      </c>
      <c r="W25" s="220"/>
      <c r="X25" s="113" t="str" cm="1">
        <f t="array" ref="X25">_xlfn.TEXTJOIN(CHAR(10), TRUE, _xlfn._xlws.FILTER(W$2:W$371, $B$2:$B$371 = $B25))</f>
        <v/>
      </c>
      <c r="Y25" s="3"/>
      <c r="Z25" s="113" t="str" cm="1">
        <f t="array" ref="Z25">_xlfn.TEXTJOIN(CHAR(10), TRUE, _xlfn._xlws.FILTER(Y$2:Y$371, $B$2:$B$371 = $B25))</f>
        <v>Audience 2/10/2023
Ordonnance de suspension de permis 6/10/2023
Le CE décide suspension permis maintenue le 21/05/2024
Clôture d’instruction 28/10/2024
Audience 19/11/2024
Sursis à statuer proposer.</v>
      </c>
      <c r="AA25" s="218"/>
      <c r="AB25" s="98"/>
      <c r="AC25" s="39"/>
      <c r="AD25" s="98"/>
      <c r="AE25" s="218"/>
      <c r="AF25" s="97"/>
      <c r="AG25" s="218"/>
      <c r="AH25" s="97" t="str" cm="1">
        <f t="array" ref="AH25">_xlfn.TEXTJOIN(CHAR(10), TRUE, _xlfn._xlws.FILTER(AG$2:AG$371, $B$2:$B$371 = $B25))</f>
        <v/>
      </c>
      <c r="AI25" s="218"/>
      <c r="AJ25" s="92" t="str" cm="1">
        <f t="array" ref="AJ25">_xlfn.TEXTJOIN(CHAR(10), TRUE, _xlfn._xlws.FILTER(AI$2:AI$371, $B$2:$B$371 = $B25))</f>
        <v>0</v>
      </c>
    </row>
    <row r="26" spans="1:36" ht="187.8" thickBot="1" x14ac:dyDescent="0.35">
      <c r="A26" s="79">
        <f t="shared" si="4"/>
        <v>5</v>
      </c>
      <c r="B26" s="89">
        <f t="shared" si="1"/>
        <v>5</v>
      </c>
      <c r="C26" s="220"/>
      <c r="D26" s="87" t="str" cm="1">
        <f t="array" ref="D26">_xlfn.TEXTJOIN(", ", TRUE, _xlfn._xlws.FILTER(C$2:C$371, $B$2:$B$371 = B26))</f>
        <v>Cavalaire</v>
      </c>
      <c r="E26" s="7"/>
      <c r="F26" s="87" t="str" cm="1">
        <f t="array" ref="F26">_xlfn.TEXTJOIN(CHAR(10), TRUE, _xlfn._xlws.FILTER(E$2:E$371, $B$2:$B$371 = $B26))</f>
        <v>CSBC-UDVN/FNE83
FNE-PACA
H. Bonhomme
Me Porta</v>
      </c>
      <c r="G26" s="37"/>
      <c r="H26" s="116" t="str" cm="1">
        <f t="array" ref="H26">_xlfn.TEXTJOIN(CHAR(10), TRUE, _xlfn._xlws.FILTER(G$2:G$371, $B$2:$B$371 = $B26))</f>
        <v/>
      </c>
      <c r="I26" s="37"/>
      <c r="J26" s="169" t="str" cm="1">
        <f t="array" ref="J26">_xlfn.TEXTJOIN(CHAR(10), TRUE, _xlfn._xlws.FILTER(I$2:I$371, $B$2:$B$371 = $B26))</f>
        <v/>
      </c>
      <c r="K26" s="223"/>
      <c r="L26" s="151" t="str" cm="1">
        <f t="array" ref="L26">_xlfn.TEXTJOIN(CHAR(10), TRUE, _xlfn._xlws.FILTER(K$2:K$371, $B$2:$B$371 = $B26))</f>
        <v/>
      </c>
      <c r="M26" s="54"/>
      <c r="N26" s="151" t="str" cm="1">
        <f t="array" ref="N26">_xlfn.TEXTJOIN(CHAR(10), TRUE, _xlfn._xlws.FILTER(M$2:M$371, $B$2:$B$371 = $B26))</f>
        <v/>
      </c>
      <c r="O26" s="54"/>
      <c r="P26" s="151" t="str" cm="1">
        <f t="array" ref="P26">_xlfn.TEXTJOIN(CHAR(10), TRUE, _xlfn._xlws.FILTER(O$2:O$371, $B$2:$B$371 = $B26))</f>
        <v/>
      </c>
      <c r="Q26" s="54"/>
      <c r="R26" s="151" t="str" cm="1">
        <f t="array" ref="R26">_xlfn.TEXTJOIN(CHAR(10), TRUE, _xlfn._xlws.FILTER(Q$2:Q$371, $B$2:$B$371 = $B26))</f>
        <v/>
      </c>
      <c r="S26" s="220"/>
      <c r="T26" s="113" t="str" cm="1">
        <f t="array" ref="T26">_xlfn.TEXTJOIN(CHAR(10), TRUE, _xlfn._xlws.FILTER(S$2:S$371, $B$2:$B$371 = $B26))</f>
        <v>T83 2302967 49880 (Sagace)</v>
      </c>
      <c r="U26" s="3"/>
      <c r="V26" s="113" t="str" cm="1">
        <f t="array" ref="V26">_xlfn.TEXTJOIN(CHAR(10), TRUE, _xlfn._xlws.FILTER(U$2:U$371, $B$2:$B$371 = $B26))</f>
        <v>Recours gracieux annulation PC d’ALPAZUR situé sur DPM 17/05/2023
Recours contentieux le 15-09-2023
Requête en référé suspension le 15-09-2023
Pourvoi en CE de la commune le 23/10/2023
Recours sur le fond au TA</v>
      </c>
      <c r="W26" s="220"/>
      <c r="X26" s="113" t="str" cm="1">
        <f t="array" ref="X26">_xlfn.TEXTJOIN(CHAR(10), TRUE, _xlfn._xlws.FILTER(W$2:W$371, $B$2:$B$371 = $B26))</f>
        <v/>
      </c>
      <c r="Y26" s="3"/>
      <c r="Z26" s="113" t="str" cm="1">
        <f t="array" ref="Z26">_xlfn.TEXTJOIN(CHAR(10), TRUE, _xlfn._xlws.FILTER(Y$2:Y$371, $B$2:$B$371 = $B26))</f>
        <v>Audience 2/10/2023
Ordonnance de suspension de permis 6/10/2023
Le CE décide suspension permis maintenue le 21/05/2024
Clôture d’instruction 28/10/2024
Audience 19/11/2024
Sursis à statuer proposer.</v>
      </c>
      <c r="AA26" s="218"/>
      <c r="AB26" s="98"/>
      <c r="AC26" s="39"/>
      <c r="AD26" s="98"/>
      <c r="AE26" s="218"/>
      <c r="AF26" s="97"/>
      <c r="AG26" s="218"/>
      <c r="AH26" s="97" t="str" cm="1">
        <f t="array" ref="AH26">_xlfn.TEXTJOIN(CHAR(10), TRUE, _xlfn._xlws.FILTER(AG$2:AG$371, $B$2:$B$371 = $B26))</f>
        <v/>
      </c>
      <c r="AI26" s="218"/>
      <c r="AJ26" s="92" t="str" cm="1">
        <f t="array" ref="AJ26">_xlfn.TEXTJOIN(CHAR(10), TRUE, _xlfn._xlws.FILTER(AI$2:AI$371, $B$2:$B$371 = $B26))</f>
        <v>0</v>
      </c>
    </row>
    <row r="27" spans="1:36" ht="187.8" thickBot="1" x14ac:dyDescent="0.35">
      <c r="A27" s="79">
        <f t="shared" si="4"/>
        <v>5</v>
      </c>
      <c r="B27" s="89">
        <f t="shared" si="1"/>
        <v>5</v>
      </c>
      <c r="C27" s="220"/>
      <c r="D27" s="87" t="str" cm="1">
        <f t="array" ref="D27">_xlfn.TEXTJOIN(", ", TRUE, _xlfn._xlws.FILTER(C$2:C$371, $B$2:$B$371 = B27))</f>
        <v>Cavalaire</v>
      </c>
      <c r="E27" s="7"/>
      <c r="F27" s="87" t="str" cm="1">
        <f t="array" ref="F27">_xlfn.TEXTJOIN(CHAR(10), TRUE, _xlfn._xlws.FILTER(E$2:E$371, $B$2:$B$371 = $B27))</f>
        <v>CSBC-UDVN/FNE83
FNE-PACA
H. Bonhomme
Me Porta</v>
      </c>
      <c r="G27" s="37"/>
      <c r="H27" s="116" t="str" cm="1">
        <f t="array" ref="H27">_xlfn.TEXTJOIN(CHAR(10), TRUE, _xlfn._xlws.FILTER(G$2:G$371, $B$2:$B$371 = $B27))</f>
        <v/>
      </c>
      <c r="I27" s="37"/>
      <c r="J27" s="169" t="str" cm="1">
        <f t="array" ref="J27">_xlfn.TEXTJOIN(CHAR(10), TRUE, _xlfn._xlws.FILTER(I$2:I$371, $B$2:$B$371 = $B27))</f>
        <v/>
      </c>
      <c r="K27" s="223"/>
      <c r="L27" s="151" t="str" cm="1">
        <f t="array" ref="L27">_xlfn.TEXTJOIN(CHAR(10), TRUE, _xlfn._xlws.FILTER(K$2:K$371, $B$2:$B$371 = $B27))</f>
        <v/>
      </c>
      <c r="M27" s="54"/>
      <c r="N27" s="151" t="str" cm="1">
        <f t="array" ref="N27">_xlfn.TEXTJOIN(CHAR(10), TRUE, _xlfn._xlws.FILTER(M$2:M$371, $B$2:$B$371 = $B27))</f>
        <v/>
      </c>
      <c r="O27" s="54"/>
      <c r="P27" s="151" t="str" cm="1">
        <f t="array" ref="P27">_xlfn.TEXTJOIN(CHAR(10), TRUE, _xlfn._xlws.FILTER(O$2:O$371, $B$2:$B$371 = $B27))</f>
        <v/>
      </c>
      <c r="Q27" s="54"/>
      <c r="R27" s="151" t="str" cm="1">
        <f t="array" ref="R27">_xlfn.TEXTJOIN(CHAR(10), TRUE, _xlfn._xlws.FILTER(Q$2:Q$371, $B$2:$B$371 = $B27))</f>
        <v/>
      </c>
      <c r="S27" s="220"/>
      <c r="T27" s="113" t="str" cm="1">
        <f t="array" ref="T27">_xlfn.TEXTJOIN(CHAR(10), TRUE, _xlfn._xlws.FILTER(S$2:S$371, $B$2:$B$371 = $B27))</f>
        <v>T83 2302967 49880 (Sagace)</v>
      </c>
      <c r="U27" s="3"/>
      <c r="V27" s="113" t="str" cm="1">
        <f t="array" ref="V27">_xlfn.TEXTJOIN(CHAR(10), TRUE, _xlfn._xlws.FILTER(U$2:U$371, $B$2:$B$371 = $B27))</f>
        <v>Recours gracieux annulation PC d’ALPAZUR situé sur DPM 17/05/2023
Recours contentieux le 15-09-2023
Requête en référé suspension le 15-09-2023
Pourvoi en CE de la commune le 23/10/2023
Recours sur le fond au TA</v>
      </c>
      <c r="W27" s="220"/>
      <c r="X27" s="113" t="str" cm="1">
        <f t="array" ref="X27">_xlfn.TEXTJOIN(CHAR(10), TRUE, _xlfn._xlws.FILTER(W$2:W$371, $B$2:$B$371 = $B27))</f>
        <v/>
      </c>
      <c r="Y27" s="3"/>
      <c r="Z27" s="113" t="str" cm="1">
        <f t="array" ref="Z27">_xlfn.TEXTJOIN(CHAR(10), TRUE, _xlfn._xlws.FILTER(Y$2:Y$371, $B$2:$B$371 = $B27))</f>
        <v>Audience 2/10/2023
Ordonnance de suspension de permis 6/10/2023
Le CE décide suspension permis maintenue le 21/05/2024
Clôture d’instruction 28/10/2024
Audience 19/11/2024
Sursis à statuer proposer.</v>
      </c>
      <c r="AA27" s="218"/>
      <c r="AB27" s="98"/>
      <c r="AC27" s="39"/>
      <c r="AD27" s="98"/>
      <c r="AE27" s="218"/>
      <c r="AF27" s="97"/>
      <c r="AG27" s="218"/>
      <c r="AH27" s="97" t="str" cm="1">
        <f t="array" ref="AH27">_xlfn.TEXTJOIN(CHAR(10), TRUE, _xlfn._xlws.FILTER(AG$2:AG$371, $B$2:$B$371 = $B27))</f>
        <v/>
      </c>
      <c r="AI27" s="218"/>
      <c r="AJ27" s="92" t="str" cm="1">
        <f t="array" ref="AJ27">_xlfn.TEXTJOIN(CHAR(10), TRUE, _xlfn._xlws.FILTER(AI$2:AI$371, $B$2:$B$371 = $B27))</f>
        <v>0</v>
      </c>
    </row>
    <row r="28" spans="1:36" ht="187.8" thickBot="1" x14ac:dyDescent="0.35">
      <c r="A28" s="79">
        <f t="shared" si="4"/>
        <v>5</v>
      </c>
      <c r="B28" s="89">
        <f t="shared" si="1"/>
        <v>5</v>
      </c>
      <c r="C28" s="220"/>
      <c r="D28" s="87" t="str" cm="1">
        <f t="array" ref="D28">_xlfn.TEXTJOIN(", ", TRUE, _xlfn._xlws.FILTER(C$2:C$371, $B$2:$B$371 = B28))</f>
        <v>Cavalaire</v>
      </c>
      <c r="E28" s="7"/>
      <c r="F28" s="87" t="str" cm="1">
        <f t="array" ref="F28">_xlfn.TEXTJOIN(CHAR(10), TRUE, _xlfn._xlws.FILTER(E$2:E$371, $B$2:$B$371 = $B28))</f>
        <v>CSBC-UDVN/FNE83
FNE-PACA
H. Bonhomme
Me Porta</v>
      </c>
      <c r="G28" s="37"/>
      <c r="H28" s="116" t="str" cm="1">
        <f t="array" ref="H28">_xlfn.TEXTJOIN(CHAR(10), TRUE, _xlfn._xlws.FILTER(G$2:G$371, $B$2:$B$371 = $B28))</f>
        <v/>
      </c>
      <c r="I28" s="37"/>
      <c r="J28" s="169" t="str" cm="1">
        <f t="array" ref="J28">_xlfn.TEXTJOIN(CHAR(10), TRUE, _xlfn._xlws.FILTER(I$2:I$371, $B$2:$B$371 = $B28))</f>
        <v/>
      </c>
      <c r="K28" s="223"/>
      <c r="L28" s="151" t="str" cm="1">
        <f t="array" ref="L28">_xlfn.TEXTJOIN(CHAR(10), TRUE, _xlfn._xlws.FILTER(K$2:K$371, $B$2:$B$371 = $B28))</f>
        <v/>
      </c>
      <c r="M28" s="54"/>
      <c r="N28" s="151" t="str" cm="1">
        <f t="array" ref="N28">_xlfn.TEXTJOIN(CHAR(10), TRUE, _xlfn._xlws.FILTER(M$2:M$371, $B$2:$B$371 = $B28))</f>
        <v/>
      </c>
      <c r="O28" s="54"/>
      <c r="P28" s="151" t="str" cm="1">
        <f t="array" ref="P28">_xlfn.TEXTJOIN(CHAR(10), TRUE, _xlfn._xlws.FILTER(O$2:O$371, $B$2:$B$371 = $B28))</f>
        <v/>
      </c>
      <c r="Q28" s="54"/>
      <c r="R28" s="151" t="str" cm="1">
        <f t="array" ref="R28">_xlfn.TEXTJOIN(CHAR(10), TRUE, _xlfn._xlws.FILTER(Q$2:Q$371, $B$2:$B$371 = $B28))</f>
        <v/>
      </c>
      <c r="S28" s="220"/>
      <c r="T28" s="113" t="str" cm="1">
        <f t="array" ref="T28">_xlfn.TEXTJOIN(CHAR(10), TRUE, _xlfn._xlws.FILTER(S$2:S$371, $B$2:$B$371 = $B28))</f>
        <v>T83 2302967 49880 (Sagace)</v>
      </c>
      <c r="U28" s="3"/>
      <c r="V28" s="113" t="str" cm="1">
        <f t="array" ref="V28">_xlfn.TEXTJOIN(CHAR(10), TRUE, _xlfn._xlws.FILTER(U$2:U$371, $B$2:$B$371 = $B28))</f>
        <v>Recours gracieux annulation PC d’ALPAZUR situé sur DPM 17/05/2023
Recours contentieux le 15-09-2023
Requête en référé suspension le 15-09-2023
Pourvoi en CE de la commune le 23/10/2023
Recours sur le fond au TA</v>
      </c>
      <c r="W28" s="220"/>
      <c r="X28" s="113" t="str" cm="1">
        <f t="array" ref="X28">_xlfn.TEXTJOIN(CHAR(10), TRUE, _xlfn._xlws.FILTER(W$2:W$371, $B$2:$B$371 = $B28))</f>
        <v/>
      </c>
      <c r="Y28" s="3"/>
      <c r="Z28" s="113" t="str" cm="1">
        <f t="array" ref="Z28">_xlfn.TEXTJOIN(CHAR(10), TRUE, _xlfn._xlws.FILTER(Y$2:Y$371, $B$2:$B$371 = $B28))</f>
        <v>Audience 2/10/2023
Ordonnance de suspension de permis 6/10/2023
Le CE décide suspension permis maintenue le 21/05/2024
Clôture d’instruction 28/10/2024
Audience 19/11/2024
Sursis à statuer proposer.</v>
      </c>
      <c r="AA28" s="218"/>
      <c r="AB28" s="98"/>
      <c r="AC28" s="39"/>
      <c r="AD28" s="98"/>
      <c r="AE28" s="218"/>
      <c r="AF28" s="97"/>
      <c r="AG28" s="218"/>
      <c r="AH28" s="97" t="str" cm="1">
        <f t="array" ref="AH28">_xlfn.TEXTJOIN(CHAR(10), TRUE, _xlfn._xlws.FILTER(AG$2:AG$371, $B$2:$B$371 = $B28))</f>
        <v/>
      </c>
      <c r="AI28" s="218"/>
      <c r="AJ28" s="92" t="str" cm="1">
        <f t="array" ref="AJ28">_xlfn.TEXTJOIN(CHAR(10), TRUE, _xlfn._xlws.FILTER(AI$2:AI$371, $B$2:$B$371 = $B28))</f>
        <v>0</v>
      </c>
    </row>
    <row r="29" spans="1:36" ht="187.8" thickBot="1" x14ac:dyDescent="0.35">
      <c r="A29" s="79">
        <f t="shared" si="4"/>
        <v>5</v>
      </c>
      <c r="B29" s="89">
        <f t="shared" si="1"/>
        <v>5</v>
      </c>
      <c r="C29" s="220"/>
      <c r="D29" s="87" t="str" cm="1">
        <f t="array" ref="D29">_xlfn.TEXTJOIN(", ", TRUE, _xlfn._xlws.FILTER(C$2:C$371, $B$2:$B$371 = B29))</f>
        <v>Cavalaire</v>
      </c>
      <c r="E29" s="7"/>
      <c r="F29" s="87" t="str" cm="1">
        <f t="array" ref="F29">_xlfn.TEXTJOIN(CHAR(10), TRUE, _xlfn._xlws.FILTER(E$2:E$371, $B$2:$B$371 = $B29))</f>
        <v>CSBC-UDVN/FNE83
FNE-PACA
H. Bonhomme
Me Porta</v>
      </c>
      <c r="G29" s="37"/>
      <c r="H29" s="116" t="str" cm="1">
        <f t="array" ref="H29">_xlfn.TEXTJOIN(CHAR(10), TRUE, _xlfn._xlws.FILTER(G$2:G$371, $B$2:$B$371 = $B29))</f>
        <v/>
      </c>
      <c r="I29" s="37"/>
      <c r="J29" s="169" t="str" cm="1">
        <f t="array" ref="J29">_xlfn.TEXTJOIN(CHAR(10), TRUE, _xlfn._xlws.FILTER(I$2:I$371, $B$2:$B$371 = $B29))</f>
        <v/>
      </c>
      <c r="K29" s="223"/>
      <c r="L29" s="151" t="str" cm="1">
        <f t="array" ref="L29">_xlfn.TEXTJOIN(CHAR(10), TRUE, _xlfn._xlws.FILTER(K$2:K$371, $B$2:$B$371 = $B29))</f>
        <v/>
      </c>
      <c r="M29" s="54"/>
      <c r="N29" s="151" t="str" cm="1">
        <f t="array" ref="N29">_xlfn.TEXTJOIN(CHAR(10), TRUE, _xlfn._xlws.FILTER(M$2:M$371, $B$2:$B$371 = $B29))</f>
        <v/>
      </c>
      <c r="O29" s="54"/>
      <c r="P29" s="151" t="str" cm="1">
        <f t="array" ref="P29">_xlfn.TEXTJOIN(CHAR(10), TRUE, _xlfn._xlws.FILTER(O$2:O$371, $B$2:$B$371 = $B29))</f>
        <v/>
      </c>
      <c r="Q29" s="54"/>
      <c r="R29" s="151" t="str" cm="1">
        <f t="array" ref="R29">_xlfn.TEXTJOIN(CHAR(10), TRUE, _xlfn._xlws.FILTER(Q$2:Q$371, $B$2:$B$371 = $B29))</f>
        <v/>
      </c>
      <c r="S29" s="220"/>
      <c r="T29" s="113" t="str" cm="1">
        <f t="array" ref="T29">_xlfn.TEXTJOIN(CHAR(10), TRUE, _xlfn._xlws.FILTER(S$2:S$371, $B$2:$B$371 = $B29))</f>
        <v>T83 2302967 49880 (Sagace)</v>
      </c>
      <c r="U29" s="3"/>
      <c r="V29" s="113" t="str" cm="1">
        <f t="array" ref="V29">_xlfn.TEXTJOIN(CHAR(10), TRUE, _xlfn._xlws.FILTER(U$2:U$371, $B$2:$B$371 = $B29))</f>
        <v>Recours gracieux annulation PC d’ALPAZUR situé sur DPM 17/05/2023
Recours contentieux le 15-09-2023
Requête en référé suspension le 15-09-2023
Pourvoi en CE de la commune le 23/10/2023
Recours sur le fond au TA</v>
      </c>
      <c r="W29" s="220"/>
      <c r="X29" s="113" t="str" cm="1">
        <f t="array" ref="X29">_xlfn.TEXTJOIN(CHAR(10), TRUE, _xlfn._xlws.FILTER(W$2:W$371, $B$2:$B$371 = $B29))</f>
        <v/>
      </c>
      <c r="Y29" s="3"/>
      <c r="Z29" s="113" t="str" cm="1">
        <f t="array" ref="Z29">_xlfn.TEXTJOIN(CHAR(10), TRUE, _xlfn._xlws.FILTER(Y$2:Y$371, $B$2:$B$371 = $B29))</f>
        <v>Audience 2/10/2023
Ordonnance de suspension de permis 6/10/2023
Le CE décide suspension permis maintenue le 21/05/2024
Clôture d’instruction 28/10/2024
Audience 19/11/2024
Sursis à statuer proposer.</v>
      </c>
      <c r="AA29" s="218"/>
      <c r="AB29" s="98"/>
      <c r="AC29" s="39"/>
      <c r="AD29" s="98"/>
      <c r="AE29" s="218"/>
      <c r="AF29" s="97"/>
      <c r="AG29" s="218"/>
      <c r="AH29" s="97" t="str" cm="1">
        <f t="array" ref="AH29">_xlfn.TEXTJOIN(CHAR(10), TRUE, _xlfn._xlws.FILTER(AG$2:AG$371, $B$2:$B$371 = $B29))</f>
        <v/>
      </c>
      <c r="AI29" s="218"/>
      <c r="AJ29" s="92" t="str" cm="1">
        <f t="array" ref="AJ29">_xlfn.TEXTJOIN(CHAR(10), TRUE, _xlfn._xlws.FILTER(AI$2:AI$371, $B$2:$B$371 = $B29))</f>
        <v>0</v>
      </c>
    </row>
    <row r="30" spans="1:36" ht="187.8" thickBot="1" x14ac:dyDescent="0.35">
      <c r="A30" s="79">
        <f t="shared" si="4"/>
        <v>5</v>
      </c>
      <c r="B30" s="89">
        <f t="shared" si="1"/>
        <v>5</v>
      </c>
      <c r="C30" s="220"/>
      <c r="D30" s="87" t="str" cm="1">
        <f t="array" ref="D30">_xlfn.TEXTJOIN(", ", TRUE, _xlfn._xlws.FILTER(C$2:C$371, $B$2:$B$371 = B30))</f>
        <v>Cavalaire</v>
      </c>
      <c r="E30" s="7"/>
      <c r="F30" s="87" t="str" cm="1">
        <f t="array" ref="F30">_xlfn.TEXTJOIN(CHAR(10), TRUE, _xlfn._xlws.FILTER(E$2:E$371, $B$2:$B$371 = $B30))</f>
        <v>CSBC-UDVN/FNE83
FNE-PACA
H. Bonhomme
Me Porta</v>
      </c>
      <c r="G30" s="37"/>
      <c r="H30" s="116" t="str" cm="1">
        <f t="array" ref="H30">_xlfn.TEXTJOIN(CHAR(10), TRUE, _xlfn._xlws.FILTER(G$2:G$371, $B$2:$B$371 = $B30))</f>
        <v/>
      </c>
      <c r="I30" s="37"/>
      <c r="J30" s="169" t="str" cm="1">
        <f t="array" ref="J30">_xlfn.TEXTJOIN(CHAR(10), TRUE, _xlfn._xlws.FILTER(I$2:I$371, $B$2:$B$371 = $B30))</f>
        <v/>
      </c>
      <c r="K30" s="223"/>
      <c r="L30" s="151" t="str" cm="1">
        <f t="array" ref="L30">_xlfn.TEXTJOIN(CHAR(10), TRUE, _xlfn._xlws.FILTER(K$2:K$371, $B$2:$B$371 = $B30))</f>
        <v/>
      </c>
      <c r="M30" s="54"/>
      <c r="N30" s="151" t="str" cm="1">
        <f t="array" ref="N30">_xlfn.TEXTJOIN(CHAR(10), TRUE, _xlfn._xlws.FILTER(M$2:M$371, $B$2:$B$371 = $B30))</f>
        <v/>
      </c>
      <c r="O30" s="54"/>
      <c r="P30" s="151" t="str" cm="1">
        <f t="array" ref="P30">_xlfn.TEXTJOIN(CHAR(10), TRUE, _xlfn._xlws.FILTER(O$2:O$371, $B$2:$B$371 = $B30))</f>
        <v/>
      </c>
      <c r="Q30" s="54"/>
      <c r="R30" s="151" t="str" cm="1">
        <f t="array" ref="R30">_xlfn.TEXTJOIN(CHAR(10), TRUE, _xlfn._xlws.FILTER(Q$2:Q$371, $B$2:$B$371 = $B30))</f>
        <v/>
      </c>
      <c r="S30" s="220"/>
      <c r="T30" s="113" t="str" cm="1">
        <f t="array" ref="T30">_xlfn.TEXTJOIN(CHAR(10), TRUE, _xlfn._xlws.FILTER(S$2:S$371, $B$2:$B$371 = $B30))</f>
        <v>T83 2302967 49880 (Sagace)</v>
      </c>
      <c r="U30" s="3" t="s">
        <v>54</v>
      </c>
      <c r="V30" s="113" t="str" cm="1">
        <f t="array" ref="V30">_xlfn.TEXTJOIN(CHAR(10), TRUE, _xlfn._xlws.FILTER(U$2:U$371, $B$2:$B$371 = $B30))</f>
        <v>Recours gracieux annulation PC d’ALPAZUR situé sur DPM 17/05/2023
Recours contentieux le 15-09-2023
Requête en référé suspension le 15-09-2023
Pourvoi en CE de la commune le 23/10/2023
Recours sur le fond au TA</v>
      </c>
      <c r="W30" s="220"/>
      <c r="X30" s="113" t="str" cm="1">
        <f t="array" ref="X30">_xlfn.TEXTJOIN(CHAR(10), TRUE, _xlfn._xlws.FILTER(W$2:W$371, $B$2:$B$371 = $B30))</f>
        <v/>
      </c>
      <c r="Y30" s="7"/>
      <c r="Z30" s="116" t="str" cm="1">
        <f t="array" ref="Z30">_xlfn.TEXTJOIN(CHAR(10), TRUE, _xlfn._xlws.FILTER(Y$2:Y$371, $B$2:$B$371 = $B30))</f>
        <v>Audience 2/10/2023
Ordonnance de suspension de permis 6/10/2023
Le CE décide suspension permis maintenue le 21/05/2024
Clôture d’instruction 28/10/2024
Audience 19/11/2024
Sursis à statuer proposer.</v>
      </c>
      <c r="AA30" s="218"/>
      <c r="AB30" s="98"/>
      <c r="AC30" s="39"/>
      <c r="AD30" s="98"/>
      <c r="AE30" s="218"/>
      <c r="AF30" s="97"/>
      <c r="AG30" s="218"/>
      <c r="AH30" s="97" t="str" cm="1">
        <f t="array" ref="AH30">_xlfn.TEXTJOIN(CHAR(10), TRUE, _xlfn._xlws.FILTER(AG$2:AG$371, $B$2:$B$371 = $B30))</f>
        <v/>
      </c>
      <c r="AI30" s="218"/>
      <c r="AJ30" s="92" t="str" cm="1">
        <f t="array" ref="AJ30">_xlfn.TEXTJOIN(CHAR(10), TRUE, _xlfn._xlws.FILTER(AI$2:AI$371, $B$2:$B$371 = $B30))</f>
        <v>0</v>
      </c>
    </row>
    <row r="31" spans="1:36" ht="187.8" thickBot="1" x14ac:dyDescent="0.35">
      <c r="A31" s="79">
        <f t="shared" si="4"/>
        <v>5</v>
      </c>
      <c r="B31" s="89">
        <f t="shared" si="1"/>
        <v>5</v>
      </c>
      <c r="C31" s="220"/>
      <c r="D31" s="87" t="str" cm="1">
        <f t="array" ref="D31">_xlfn.TEXTJOIN(", ", TRUE, _xlfn._xlws.FILTER(C$2:C$371, $B$2:$B$371 = B31))</f>
        <v>Cavalaire</v>
      </c>
      <c r="E31" s="7"/>
      <c r="F31" s="87" t="str" cm="1">
        <f t="array" ref="F31">_xlfn.TEXTJOIN(CHAR(10), TRUE, _xlfn._xlws.FILTER(E$2:E$371, $B$2:$B$371 = $B31))</f>
        <v>CSBC-UDVN/FNE83
FNE-PACA
H. Bonhomme
Me Porta</v>
      </c>
      <c r="G31" s="37"/>
      <c r="H31" s="116" t="str" cm="1">
        <f t="array" ref="H31">_xlfn.TEXTJOIN(CHAR(10), TRUE, _xlfn._xlws.FILTER(G$2:G$371, $B$2:$B$371 = $B31))</f>
        <v/>
      </c>
      <c r="I31" s="37"/>
      <c r="J31" s="169" t="str" cm="1">
        <f t="array" ref="J31">_xlfn.TEXTJOIN(CHAR(10), TRUE, _xlfn._xlws.FILTER(I$2:I$371, $B$2:$B$371 = $B31))</f>
        <v/>
      </c>
      <c r="K31" s="223"/>
      <c r="L31" s="151" t="str" cm="1">
        <f t="array" ref="L31">_xlfn.TEXTJOIN(CHAR(10), TRUE, _xlfn._xlws.FILTER(K$2:K$371, $B$2:$B$371 = $B31))</f>
        <v/>
      </c>
      <c r="M31" s="54"/>
      <c r="N31" s="151" t="str" cm="1">
        <f t="array" ref="N31">_xlfn.TEXTJOIN(CHAR(10), TRUE, _xlfn._xlws.FILTER(M$2:M$371, $B$2:$B$371 = $B31))</f>
        <v/>
      </c>
      <c r="O31" s="54"/>
      <c r="P31" s="151" t="str" cm="1">
        <f t="array" ref="P31">_xlfn.TEXTJOIN(CHAR(10), TRUE, _xlfn._xlws.FILTER(O$2:O$371, $B$2:$B$371 = $B31))</f>
        <v/>
      </c>
      <c r="Q31" s="54"/>
      <c r="R31" s="151" t="str" cm="1">
        <f t="array" ref="R31">_xlfn.TEXTJOIN(CHAR(10), TRUE, _xlfn._xlws.FILTER(Q$2:Q$371, $B$2:$B$371 = $B31))</f>
        <v/>
      </c>
      <c r="S31" s="220"/>
      <c r="T31" s="113" t="str" cm="1">
        <f t="array" ref="T31">_xlfn.TEXTJOIN(CHAR(10), TRUE, _xlfn._xlws.FILTER(S$2:S$371, $B$2:$B$371 = $B31))</f>
        <v>T83 2302967 49880 (Sagace)</v>
      </c>
      <c r="U31" s="7"/>
      <c r="V31" s="116" t="str" cm="1">
        <f t="array" ref="V31">_xlfn.TEXTJOIN(CHAR(10), TRUE, _xlfn._xlws.FILTER(U$2:U$371, $B$2:$B$371 = $B31))</f>
        <v>Recours gracieux annulation PC d’ALPAZUR situé sur DPM 17/05/2023
Recours contentieux le 15-09-2023
Requête en référé suspension le 15-09-2023
Pourvoi en CE de la commune le 23/10/2023
Recours sur le fond au TA</v>
      </c>
      <c r="W31" s="220"/>
      <c r="X31" s="113" t="str" cm="1">
        <f t="array" ref="X31">_xlfn.TEXTJOIN(CHAR(10), TRUE, _xlfn._xlws.FILTER(W$2:W$371, $B$2:$B$371 = $B31))</f>
        <v/>
      </c>
      <c r="Y31" s="7"/>
      <c r="Z31" s="116" t="str" cm="1">
        <f t="array" ref="Z31">_xlfn.TEXTJOIN(CHAR(10), TRUE, _xlfn._xlws.FILTER(Y$2:Y$371, $B$2:$B$371 = $B31))</f>
        <v>Audience 2/10/2023
Ordonnance de suspension de permis 6/10/2023
Le CE décide suspension permis maintenue le 21/05/2024
Clôture d’instruction 28/10/2024
Audience 19/11/2024
Sursis à statuer proposer.</v>
      </c>
      <c r="AA31" s="218"/>
      <c r="AB31" s="98"/>
      <c r="AC31" s="39"/>
      <c r="AD31" s="98"/>
      <c r="AE31" s="218"/>
      <c r="AF31" s="97"/>
      <c r="AG31" s="218"/>
      <c r="AH31" s="97" t="str" cm="1">
        <f t="array" ref="AH31">_xlfn.TEXTJOIN(CHAR(10), TRUE, _xlfn._xlws.FILTER(AG$2:AG$371, $B$2:$B$371 = $B31))</f>
        <v/>
      </c>
      <c r="AI31" s="218"/>
      <c r="AJ31" s="92" t="str" cm="1">
        <f t="array" ref="AJ31">_xlfn.TEXTJOIN(CHAR(10), TRUE, _xlfn._xlws.FILTER(AI$2:AI$371, $B$2:$B$371 = $B31))</f>
        <v>0</v>
      </c>
    </row>
    <row r="32" spans="1:36" ht="187.8" thickBot="1" x14ac:dyDescent="0.35">
      <c r="A32" s="79">
        <f t="shared" si="4"/>
        <v>5</v>
      </c>
      <c r="B32" s="89">
        <f t="shared" si="1"/>
        <v>5</v>
      </c>
      <c r="C32" s="220"/>
      <c r="D32" s="87" t="str" cm="1">
        <f t="array" ref="D32">_xlfn.TEXTJOIN(", ", TRUE, _xlfn._xlws.FILTER(C$2:C$371, $B$2:$B$371 = B32))</f>
        <v>Cavalaire</v>
      </c>
      <c r="E32" s="7"/>
      <c r="F32" s="87" t="str" cm="1">
        <f t="array" ref="F32">_xlfn.TEXTJOIN(CHAR(10), TRUE, _xlfn._xlws.FILTER(E$2:E$371, $B$2:$B$371 = $B32))</f>
        <v>CSBC-UDVN/FNE83
FNE-PACA
H. Bonhomme
Me Porta</v>
      </c>
      <c r="G32" s="37"/>
      <c r="H32" s="116" t="str" cm="1">
        <f t="array" ref="H32">_xlfn.TEXTJOIN(CHAR(10), TRUE, _xlfn._xlws.FILTER(G$2:G$371, $B$2:$B$371 = $B32))</f>
        <v/>
      </c>
      <c r="I32" s="37"/>
      <c r="J32" s="169" t="str" cm="1">
        <f t="array" ref="J32">_xlfn.TEXTJOIN(CHAR(10), TRUE, _xlfn._xlws.FILTER(I$2:I$371, $B$2:$B$371 = $B32))</f>
        <v/>
      </c>
      <c r="K32" s="223"/>
      <c r="L32" s="151" t="str" cm="1">
        <f t="array" ref="L32">_xlfn.TEXTJOIN(CHAR(10), TRUE, _xlfn._xlws.FILTER(K$2:K$371, $B$2:$B$371 = $B32))</f>
        <v/>
      </c>
      <c r="M32" s="54"/>
      <c r="N32" s="151" t="str" cm="1">
        <f t="array" ref="N32">_xlfn.TEXTJOIN(CHAR(10), TRUE, _xlfn._xlws.FILTER(M$2:M$371, $B$2:$B$371 = $B32))</f>
        <v/>
      </c>
      <c r="O32" s="54"/>
      <c r="P32" s="151" t="str" cm="1">
        <f t="array" ref="P32">_xlfn.TEXTJOIN(CHAR(10), TRUE, _xlfn._xlws.FILTER(O$2:O$371, $B$2:$B$371 = $B32))</f>
        <v/>
      </c>
      <c r="Q32" s="54"/>
      <c r="R32" s="151" t="str" cm="1">
        <f t="array" ref="R32">_xlfn.TEXTJOIN(CHAR(10), TRUE, _xlfn._xlws.FILTER(Q$2:Q$371, $B$2:$B$371 = $B32))</f>
        <v/>
      </c>
      <c r="S32" s="220"/>
      <c r="T32" s="113" t="str" cm="1">
        <f t="array" ref="T32">_xlfn.TEXTJOIN(CHAR(10), TRUE, _xlfn._xlws.FILTER(S$2:S$371, $B$2:$B$371 = $B32))</f>
        <v>T83 2302967 49880 (Sagace)</v>
      </c>
      <c r="U32" s="7"/>
      <c r="V32" s="116" t="str" cm="1">
        <f t="array" ref="V32">_xlfn.TEXTJOIN(CHAR(10), TRUE, _xlfn._xlws.FILTER(U$2:U$371, $B$2:$B$371 = $B32))</f>
        <v>Recours gracieux annulation PC d’ALPAZUR situé sur DPM 17/05/2023
Recours contentieux le 15-09-2023
Requête en référé suspension le 15-09-2023
Pourvoi en CE de la commune le 23/10/2023
Recours sur le fond au TA</v>
      </c>
      <c r="W32" s="220"/>
      <c r="X32" s="113" t="str" cm="1">
        <f t="array" ref="X32">_xlfn.TEXTJOIN(CHAR(10), TRUE, _xlfn._xlws.FILTER(W$2:W$371, $B$2:$B$371 = $B32))</f>
        <v/>
      </c>
      <c r="Y32" s="7"/>
      <c r="Z32" s="116" t="str" cm="1">
        <f t="array" ref="Z32">_xlfn.TEXTJOIN(CHAR(10), TRUE, _xlfn._xlws.FILTER(Y$2:Y$371, $B$2:$B$371 = $B32))</f>
        <v>Audience 2/10/2023
Ordonnance de suspension de permis 6/10/2023
Le CE décide suspension permis maintenue le 21/05/2024
Clôture d’instruction 28/10/2024
Audience 19/11/2024
Sursis à statuer proposer.</v>
      </c>
      <c r="AA32" s="218"/>
      <c r="AB32" s="98"/>
      <c r="AC32" s="39"/>
      <c r="AD32" s="98"/>
      <c r="AE32" s="218"/>
      <c r="AF32" s="97"/>
      <c r="AG32" s="218"/>
      <c r="AH32" s="97" t="str" cm="1">
        <f t="array" ref="AH32">_xlfn.TEXTJOIN(CHAR(10), TRUE, _xlfn._xlws.FILTER(AG$2:AG$371, $B$2:$B$371 = $B32))</f>
        <v/>
      </c>
      <c r="AI32" s="218"/>
      <c r="AJ32" s="92" t="str" cm="1">
        <f t="array" ref="AJ32">_xlfn.TEXTJOIN(CHAR(10), TRUE, _xlfn._xlws.FILTER(AI$2:AI$371, $B$2:$B$371 = $B32))</f>
        <v>0</v>
      </c>
    </row>
    <row r="33" spans="1:36" ht="187.8" thickBot="1" x14ac:dyDescent="0.35">
      <c r="A33" s="79">
        <f t="shared" si="4"/>
        <v>5</v>
      </c>
      <c r="B33" s="89">
        <f t="shared" si="1"/>
        <v>5</v>
      </c>
      <c r="C33" s="220"/>
      <c r="D33" s="87" t="str" cm="1">
        <f t="array" ref="D33">_xlfn.TEXTJOIN(", ", TRUE, _xlfn._xlws.FILTER(C$2:C$371, $B$2:$B$371 = B33))</f>
        <v>Cavalaire</v>
      </c>
      <c r="E33" s="7"/>
      <c r="F33" s="87" t="str" cm="1">
        <f t="array" ref="F33">_xlfn.TEXTJOIN(CHAR(10), TRUE, _xlfn._xlws.FILTER(E$2:E$371, $B$2:$B$371 = $B33))</f>
        <v>CSBC-UDVN/FNE83
FNE-PACA
H. Bonhomme
Me Porta</v>
      </c>
      <c r="G33" s="37"/>
      <c r="H33" s="116" t="str" cm="1">
        <f t="array" ref="H33">_xlfn.TEXTJOIN(CHAR(10), TRUE, _xlfn._xlws.FILTER(G$2:G$371, $B$2:$B$371 = $B33))</f>
        <v/>
      </c>
      <c r="I33" s="37"/>
      <c r="J33" s="169" t="str" cm="1">
        <f t="array" ref="J33">_xlfn.TEXTJOIN(CHAR(10), TRUE, _xlfn._xlws.FILTER(I$2:I$371, $B$2:$B$371 = $B33))</f>
        <v/>
      </c>
      <c r="K33" s="223"/>
      <c r="L33" s="151" t="str" cm="1">
        <f t="array" ref="L33">_xlfn.TEXTJOIN(CHAR(10), TRUE, _xlfn._xlws.FILTER(K$2:K$371, $B$2:$B$371 = $B33))</f>
        <v/>
      </c>
      <c r="M33" s="54"/>
      <c r="N33" s="151" t="str" cm="1">
        <f t="array" ref="N33">_xlfn.TEXTJOIN(CHAR(10), TRUE, _xlfn._xlws.FILTER(M$2:M$371, $B$2:$B$371 = $B33))</f>
        <v/>
      </c>
      <c r="O33" s="54"/>
      <c r="P33" s="151" t="str" cm="1">
        <f t="array" ref="P33">_xlfn.TEXTJOIN(CHAR(10), TRUE, _xlfn._xlws.FILTER(O$2:O$371, $B$2:$B$371 = $B33))</f>
        <v/>
      </c>
      <c r="Q33" s="54"/>
      <c r="R33" s="151" t="str" cm="1">
        <f t="array" ref="R33">_xlfn.TEXTJOIN(CHAR(10), TRUE, _xlfn._xlws.FILTER(Q$2:Q$371, $B$2:$B$371 = $B33))</f>
        <v/>
      </c>
      <c r="S33" s="220"/>
      <c r="T33" s="113" t="str" cm="1">
        <f t="array" ref="T33">_xlfn.TEXTJOIN(CHAR(10), TRUE, _xlfn._xlws.FILTER(S$2:S$371, $B$2:$B$371 = $B33))</f>
        <v>T83 2302967 49880 (Sagace)</v>
      </c>
      <c r="U33" s="7"/>
      <c r="V33" s="116" t="str" cm="1">
        <f t="array" ref="V33">_xlfn.TEXTJOIN(CHAR(10), TRUE, _xlfn._xlws.FILTER(U$2:U$371, $B$2:$B$371 = $B33))</f>
        <v>Recours gracieux annulation PC d’ALPAZUR situé sur DPM 17/05/2023
Recours contentieux le 15-09-2023
Requête en référé suspension le 15-09-2023
Pourvoi en CE de la commune le 23/10/2023
Recours sur le fond au TA</v>
      </c>
      <c r="W33" s="220"/>
      <c r="X33" s="113" t="str" cm="1">
        <f t="array" ref="X33">_xlfn.TEXTJOIN(CHAR(10), TRUE, _xlfn._xlws.FILTER(W$2:W$371, $B$2:$B$371 = $B33))</f>
        <v/>
      </c>
      <c r="Y33" s="7"/>
      <c r="Z33" s="116" t="str" cm="1">
        <f t="array" ref="Z33">_xlfn.TEXTJOIN(CHAR(10), TRUE, _xlfn._xlws.FILTER(Y$2:Y$371, $B$2:$B$371 = $B33))</f>
        <v>Audience 2/10/2023
Ordonnance de suspension de permis 6/10/2023
Le CE décide suspension permis maintenue le 21/05/2024
Clôture d’instruction 28/10/2024
Audience 19/11/2024
Sursis à statuer proposer.</v>
      </c>
      <c r="AA33" s="218"/>
      <c r="AB33" s="98"/>
      <c r="AC33" s="39"/>
      <c r="AD33" s="98"/>
      <c r="AE33" s="218"/>
      <c r="AF33" s="97"/>
      <c r="AG33" s="218"/>
      <c r="AH33" s="97" t="str" cm="1">
        <f t="array" ref="AH33">_xlfn.TEXTJOIN(CHAR(10), TRUE, _xlfn._xlws.FILTER(AG$2:AG$371, $B$2:$B$371 = $B33))</f>
        <v/>
      </c>
      <c r="AI33" s="218"/>
      <c r="AJ33" s="92" t="str" cm="1">
        <f t="array" ref="AJ33">_xlfn.TEXTJOIN(CHAR(10), TRUE, _xlfn._xlws.FILTER(AI$2:AI$371, $B$2:$B$371 = $B33))</f>
        <v>0</v>
      </c>
    </row>
    <row r="34" spans="1:36" ht="187.8" thickBot="1" x14ac:dyDescent="0.35">
      <c r="A34" s="79">
        <f t="shared" si="4"/>
        <v>5</v>
      </c>
      <c r="B34" s="89">
        <f t="shared" si="1"/>
        <v>5</v>
      </c>
      <c r="C34" s="220"/>
      <c r="D34" s="87" t="str" cm="1">
        <f t="array" ref="D34">_xlfn.TEXTJOIN(", ", TRUE, _xlfn._xlws.FILTER(C$2:C$371, $B$2:$B$371 = B34))</f>
        <v>Cavalaire</v>
      </c>
      <c r="E34" s="7"/>
      <c r="F34" s="87" t="str" cm="1">
        <f t="array" ref="F34">_xlfn.TEXTJOIN(CHAR(10), TRUE, _xlfn._xlws.FILTER(E$2:E$371, $B$2:$B$371 = $B34))</f>
        <v>CSBC-UDVN/FNE83
FNE-PACA
H. Bonhomme
Me Porta</v>
      </c>
      <c r="G34" s="37"/>
      <c r="H34" s="116" t="str" cm="1">
        <f t="array" ref="H34">_xlfn.TEXTJOIN(CHAR(10), TRUE, _xlfn._xlws.FILTER(G$2:G$371, $B$2:$B$371 = $B34))</f>
        <v/>
      </c>
      <c r="I34" s="37"/>
      <c r="J34" s="169" t="str" cm="1">
        <f t="array" ref="J34">_xlfn.TEXTJOIN(CHAR(10), TRUE, _xlfn._xlws.FILTER(I$2:I$371, $B$2:$B$371 = $B34))</f>
        <v/>
      </c>
      <c r="K34" s="223"/>
      <c r="L34" s="151" t="str" cm="1">
        <f t="array" ref="L34">_xlfn.TEXTJOIN(CHAR(10), TRUE, _xlfn._xlws.FILTER(K$2:K$371, $B$2:$B$371 = $B34))</f>
        <v/>
      </c>
      <c r="M34" s="54"/>
      <c r="N34" s="151" t="str" cm="1">
        <f t="array" ref="N34">_xlfn.TEXTJOIN(CHAR(10), TRUE, _xlfn._xlws.FILTER(M$2:M$371, $B$2:$B$371 = $B34))</f>
        <v/>
      </c>
      <c r="O34" s="54"/>
      <c r="P34" s="151" t="str" cm="1">
        <f t="array" ref="P34">_xlfn.TEXTJOIN(CHAR(10), TRUE, _xlfn._xlws.FILTER(O$2:O$371, $B$2:$B$371 = $B34))</f>
        <v/>
      </c>
      <c r="Q34" s="54"/>
      <c r="R34" s="151" t="str" cm="1">
        <f t="array" ref="R34">_xlfn.TEXTJOIN(CHAR(10), TRUE, _xlfn._xlws.FILTER(Q$2:Q$371, $B$2:$B$371 = $B34))</f>
        <v/>
      </c>
      <c r="S34" s="220"/>
      <c r="T34" s="113" t="str" cm="1">
        <f t="array" ref="T34">_xlfn.TEXTJOIN(CHAR(10), TRUE, _xlfn._xlws.FILTER(S$2:S$371, $B$2:$B$371 = $B34))</f>
        <v>T83 2302967 49880 (Sagace)</v>
      </c>
      <c r="U34" s="7"/>
      <c r="V34" s="116" t="str" cm="1">
        <f t="array" ref="V34">_xlfn.TEXTJOIN(CHAR(10), TRUE, _xlfn._xlws.FILTER(U$2:U$371, $B$2:$B$371 = $B34))</f>
        <v>Recours gracieux annulation PC d’ALPAZUR situé sur DPM 17/05/2023
Recours contentieux le 15-09-2023
Requête en référé suspension le 15-09-2023
Pourvoi en CE de la commune le 23/10/2023
Recours sur le fond au TA</v>
      </c>
      <c r="W34" s="220"/>
      <c r="X34" s="113" t="str" cm="1">
        <f t="array" ref="X34">_xlfn.TEXTJOIN(CHAR(10), TRUE, _xlfn._xlws.FILTER(W$2:W$371, $B$2:$B$371 = $B34))</f>
        <v/>
      </c>
      <c r="Y34" s="7"/>
      <c r="Z34" s="116" t="str" cm="1">
        <f t="array" ref="Z34">_xlfn.TEXTJOIN(CHAR(10), TRUE, _xlfn._xlws.FILTER(Y$2:Y$371, $B$2:$B$371 = $B34))</f>
        <v>Audience 2/10/2023
Ordonnance de suspension de permis 6/10/2023
Le CE décide suspension permis maintenue le 21/05/2024
Clôture d’instruction 28/10/2024
Audience 19/11/2024
Sursis à statuer proposer.</v>
      </c>
      <c r="AA34" s="218"/>
      <c r="AB34" s="98"/>
      <c r="AC34" s="39"/>
      <c r="AD34" s="98"/>
      <c r="AE34" s="218"/>
      <c r="AF34" s="97"/>
      <c r="AG34" s="218"/>
      <c r="AH34" s="97" t="str" cm="1">
        <f t="array" ref="AH34">_xlfn.TEXTJOIN(CHAR(10), TRUE, _xlfn._xlws.FILTER(AG$2:AG$371, $B$2:$B$371 = $B34))</f>
        <v/>
      </c>
      <c r="AI34" s="218"/>
      <c r="AJ34" s="92" t="str" cm="1">
        <f t="array" ref="AJ34">_xlfn.TEXTJOIN(CHAR(10), TRUE, _xlfn._xlws.FILTER(AI$2:AI$371, $B$2:$B$371 = $B34))</f>
        <v>0</v>
      </c>
    </row>
    <row r="35" spans="1:36" ht="187.8" thickBot="1" x14ac:dyDescent="0.35">
      <c r="A35" s="79">
        <f t="shared" si="4"/>
        <v>5</v>
      </c>
      <c r="B35" s="89">
        <f t="shared" si="1"/>
        <v>5</v>
      </c>
      <c r="C35" s="220"/>
      <c r="D35" s="87" t="str" cm="1">
        <f t="array" ref="D35">_xlfn.TEXTJOIN(", ", TRUE, _xlfn._xlws.FILTER(C$2:C$371, $B$2:$B$371 = B35))</f>
        <v>Cavalaire</v>
      </c>
      <c r="E35" s="7"/>
      <c r="F35" s="87" t="str" cm="1">
        <f t="array" ref="F35">_xlfn.TEXTJOIN(CHAR(10), TRUE, _xlfn._xlws.FILTER(E$2:E$371, $B$2:$B$371 = $B35))</f>
        <v>CSBC-UDVN/FNE83
FNE-PACA
H. Bonhomme
Me Porta</v>
      </c>
      <c r="G35" s="37"/>
      <c r="H35" s="116" t="str" cm="1">
        <f t="array" ref="H35">_xlfn.TEXTJOIN(CHAR(10), TRUE, _xlfn._xlws.FILTER(G$2:G$371, $B$2:$B$371 = $B35))</f>
        <v/>
      </c>
      <c r="I35" s="37"/>
      <c r="J35" s="169" t="str" cm="1">
        <f t="array" ref="J35">_xlfn.TEXTJOIN(CHAR(10), TRUE, _xlfn._xlws.FILTER(I$2:I$371, $B$2:$B$371 = $B35))</f>
        <v/>
      </c>
      <c r="K35" s="223"/>
      <c r="L35" s="151" t="str" cm="1">
        <f t="array" ref="L35">_xlfn.TEXTJOIN(CHAR(10), TRUE, _xlfn._xlws.FILTER(K$2:K$371, $B$2:$B$371 = $B35))</f>
        <v/>
      </c>
      <c r="M35" s="54"/>
      <c r="N35" s="151" t="str" cm="1">
        <f t="array" ref="N35">_xlfn.TEXTJOIN(CHAR(10), TRUE, _xlfn._xlws.FILTER(M$2:M$371, $B$2:$B$371 = $B35))</f>
        <v/>
      </c>
      <c r="O35" s="54"/>
      <c r="P35" s="151" t="str" cm="1">
        <f t="array" ref="P35">_xlfn.TEXTJOIN(CHAR(10), TRUE, _xlfn._xlws.FILTER(O$2:O$371, $B$2:$B$371 = $B35))</f>
        <v/>
      </c>
      <c r="Q35" s="54"/>
      <c r="R35" s="151" t="str" cm="1">
        <f t="array" ref="R35">_xlfn.TEXTJOIN(CHAR(10), TRUE, _xlfn._xlws.FILTER(Q$2:Q$371, $B$2:$B$371 = $B35))</f>
        <v/>
      </c>
      <c r="S35" s="220"/>
      <c r="T35" s="113" t="str" cm="1">
        <f t="array" ref="T35">_xlfn.TEXTJOIN(CHAR(10), TRUE, _xlfn._xlws.FILTER(S$2:S$371, $B$2:$B$371 = $B35))</f>
        <v>T83 2302967 49880 (Sagace)</v>
      </c>
      <c r="U35" s="7"/>
      <c r="V35" s="116" t="str" cm="1">
        <f t="array" ref="V35">_xlfn.TEXTJOIN(CHAR(10), TRUE, _xlfn._xlws.FILTER(U$2:U$371, $B$2:$B$371 = $B35))</f>
        <v>Recours gracieux annulation PC d’ALPAZUR situé sur DPM 17/05/2023
Recours contentieux le 15-09-2023
Requête en référé suspension le 15-09-2023
Pourvoi en CE de la commune le 23/10/2023
Recours sur le fond au TA</v>
      </c>
      <c r="W35" s="220"/>
      <c r="X35" s="113" t="str" cm="1">
        <f t="array" ref="X35">_xlfn.TEXTJOIN(CHAR(10), TRUE, _xlfn._xlws.FILTER(W$2:W$371, $B$2:$B$371 = $B35))</f>
        <v/>
      </c>
      <c r="Y35" s="7"/>
      <c r="Z35" s="116" t="str" cm="1">
        <f t="array" ref="Z35">_xlfn.TEXTJOIN(CHAR(10), TRUE, _xlfn._xlws.FILTER(Y$2:Y$371, $B$2:$B$371 = $B35))</f>
        <v>Audience 2/10/2023
Ordonnance de suspension de permis 6/10/2023
Le CE décide suspension permis maintenue le 21/05/2024
Clôture d’instruction 28/10/2024
Audience 19/11/2024
Sursis à statuer proposer.</v>
      </c>
      <c r="AA35" s="218"/>
      <c r="AB35" s="98"/>
      <c r="AC35" s="39"/>
      <c r="AD35" s="98"/>
      <c r="AE35" s="218"/>
      <c r="AF35" s="97"/>
      <c r="AG35" s="218"/>
      <c r="AH35" s="97" t="str" cm="1">
        <f t="array" ref="AH35">_xlfn.TEXTJOIN(CHAR(10), TRUE, _xlfn._xlws.FILTER(AG$2:AG$371, $B$2:$B$371 = $B35))</f>
        <v/>
      </c>
      <c r="AI35" s="218"/>
      <c r="AJ35" s="92" t="str" cm="1">
        <f t="array" ref="AJ35">_xlfn.TEXTJOIN(CHAR(10), TRUE, _xlfn._xlws.FILTER(AI$2:AI$371, $B$2:$B$371 = $B35))</f>
        <v>0</v>
      </c>
    </row>
    <row r="36" spans="1:36" ht="187.8" thickBot="1" x14ac:dyDescent="0.35">
      <c r="A36" s="79">
        <f t="shared" si="4"/>
        <v>5</v>
      </c>
      <c r="B36" s="89">
        <f t="shared" si="1"/>
        <v>5</v>
      </c>
      <c r="C36" s="220"/>
      <c r="D36" s="87" t="str" cm="1">
        <f t="array" ref="D36">_xlfn.TEXTJOIN(", ", TRUE, _xlfn._xlws.FILTER(C$2:C$371, $B$2:$B$371 = B36))</f>
        <v>Cavalaire</v>
      </c>
      <c r="E36" s="7"/>
      <c r="F36" s="87" t="str" cm="1">
        <f t="array" ref="F36">_xlfn.TEXTJOIN(CHAR(10), TRUE, _xlfn._xlws.FILTER(E$2:E$371, $B$2:$B$371 = $B36))</f>
        <v>CSBC-UDVN/FNE83
FNE-PACA
H. Bonhomme
Me Porta</v>
      </c>
      <c r="G36" s="37"/>
      <c r="H36" s="116" t="str" cm="1">
        <f t="array" ref="H36">_xlfn.TEXTJOIN(CHAR(10), TRUE, _xlfn._xlws.FILTER(G$2:G$371, $B$2:$B$371 = $B36))</f>
        <v/>
      </c>
      <c r="I36" s="37"/>
      <c r="J36" s="169" t="str" cm="1">
        <f t="array" ref="J36">_xlfn.TEXTJOIN(CHAR(10), TRUE, _xlfn._xlws.FILTER(I$2:I$371, $B$2:$B$371 = $B36))</f>
        <v/>
      </c>
      <c r="K36" s="223"/>
      <c r="L36" s="151" t="str" cm="1">
        <f t="array" ref="L36">_xlfn.TEXTJOIN(CHAR(10), TRUE, _xlfn._xlws.FILTER(K$2:K$371, $B$2:$B$371 = $B36))</f>
        <v/>
      </c>
      <c r="M36" s="54"/>
      <c r="N36" s="151" t="str" cm="1">
        <f t="array" ref="N36">_xlfn.TEXTJOIN(CHAR(10), TRUE, _xlfn._xlws.FILTER(M$2:M$371, $B$2:$B$371 = $B36))</f>
        <v/>
      </c>
      <c r="O36" s="54"/>
      <c r="P36" s="151" t="str" cm="1">
        <f t="array" ref="P36">_xlfn.TEXTJOIN(CHAR(10), TRUE, _xlfn._xlws.FILTER(O$2:O$371, $B$2:$B$371 = $B36))</f>
        <v/>
      </c>
      <c r="Q36" s="54"/>
      <c r="R36" s="151" t="str" cm="1">
        <f t="array" ref="R36">_xlfn.TEXTJOIN(CHAR(10), TRUE, _xlfn._xlws.FILTER(Q$2:Q$371, $B$2:$B$371 = $B36))</f>
        <v/>
      </c>
      <c r="S36" s="220"/>
      <c r="T36" s="113" t="str" cm="1">
        <f t="array" ref="T36">_xlfn.TEXTJOIN(CHAR(10), TRUE, _xlfn._xlws.FILTER(S$2:S$371, $B$2:$B$371 = $B36))</f>
        <v>T83 2302967 49880 (Sagace)</v>
      </c>
      <c r="U36" s="7"/>
      <c r="V36" s="116" t="str" cm="1">
        <f t="array" ref="V36">_xlfn.TEXTJOIN(CHAR(10), TRUE, _xlfn._xlws.FILTER(U$2:U$371, $B$2:$B$371 = $B36))</f>
        <v>Recours gracieux annulation PC d’ALPAZUR situé sur DPM 17/05/2023
Recours contentieux le 15-09-2023
Requête en référé suspension le 15-09-2023
Pourvoi en CE de la commune le 23/10/2023
Recours sur le fond au TA</v>
      </c>
      <c r="W36" s="220"/>
      <c r="X36" s="113" t="str" cm="1">
        <f t="array" ref="X36">_xlfn.TEXTJOIN(CHAR(10), TRUE, _xlfn._xlws.FILTER(W$2:W$371, $B$2:$B$371 = $B36))</f>
        <v/>
      </c>
      <c r="Y36" s="7"/>
      <c r="Z36" s="116" t="str" cm="1">
        <f t="array" ref="Z36">_xlfn.TEXTJOIN(CHAR(10), TRUE, _xlfn._xlws.FILTER(Y$2:Y$371, $B$2:$B$371 = $B36))</f>
        <v>Audience 2/10/2023
Ordonnance de suspension de permis 6/10/2023
Le CE décide suspension permis maintenue le 21/05/2024
Clôture d’instruction 28/10/2024
Audience 19/11/2024
Sursis à statuer proposer.</v>
      </c>
      <c r="AA36" s="218"/>
      <c r="AB36" s="98"/>
      <c r="AC36" s="39"/>
      <c r="AD36" s="98"/>
      <c r="AE36" s="218"/>
      <c r="AF36" s="97"/>
      <c r="AG36" s="218"/>
      <c r="AH36" s="97" t="str" cm="1">
        <f t="array" ref="AH36">_xlfn.TEXTJOIN(CHAR(10), TRUE, _xlfn._xlws.FILTER(AG$2:AG$371, $B$2:$B$371 = $B36))</f>
        <v/>
      </c>
      <c r="AI36" s="218"/>
      <c r="AJ36" s="92" t="str" cm="1">
        <f t="array" ref="AJ36">_xlfn.TEXTJOIN(CHAR(10), TRUE, _xlfn._xlws.FILTER(AI$2:AI$371, $B$2:$B$371 = $B36))</f>
        <v>0</v>
      </c>
    </row>
    <row r="37" spans="1:36" ht="187.8" thickBot="1" x14ac:dyDescent="0.35">
      <c r="A37" s="79">
        <f t="shared" si="4"/>
        <v>5</v>
      </c>
      <c r="B37" s="89">
        <f t="shared" si="1"/>
        <v>5</v>
      </c>
      <c r="C37" s="221"/>
      <c r="D37" s="87" t="str" cm="1">
        <f t="array" ref="D37">_xlfn.TEXTJOIN(", ", TRUE, _xlfn._xlws.FILTER(C$2:C$371, $B$2:$B$371 = B37))</f>
        <v>Cavalaire</v>
      </c>
      <c r="E37" s="8"/>
      <c r="F37" s="87" t="str" cm="1">
        <f t="array" ref="F37">_xlfn.TEXTJOIN(CHAR(10), TRUE, _xlfn._xlws.FILTER(E$2:E$371, $B$2:$B$371 = $B37))</f>
        <v>CSBC-UDVN/FNE83
FNE-PACA
H. Bonhomme
Me Porta</v>
      </c>
      <c r="G37" s="38"/>
      <c r="H37" s="117" t="str" cm="1">
        <f t="array" ref="H37">_xlfn.TEXTJOIN(CHAR(10), TRUE, _xlfn._xlws.FILTER(G$2:G$371, $B$2:$B$371 = $B37))</f>
        <v/>
      </c>
      <c r="I37" s="38"/>
      <c r="J37" s="170" t="str" cm="1">
        <f t="array" ref="J37">_xlfn.TEXTJOIN(CHAR(10), TRUE, _xlfn._xlws.FILTER(I$2:I$371, $B$2:$B$371 = $B37))</f>
        <v/>
      </c>
      <c r="K37" s="224"/>
      <c r="L37" s="154" t="str" cm="1">
        <f t="array" ref="L37">_xlfn.TEXTJOIN(CHAR(10), TRUE, _xlfn._xlws.FILTER(K$2:K$371, $B$2:$B$371 = $B37))</f>
        <v/>
      </c>
      <c r="M37" s="57"/>
      <c r="N37" s="154" t="str" cm="1">
        <f t="array" ref="N37">_xlfn.TEXTJOIN(CHAR(10), TRUE, _xlfn._xlws.FILTER(M$2:M$371, $B$2:$B$371 = $B37))</f>
        <v/>
      </c>
      <c r="O37" s="57"/>
      <c r="P37" s="154" t="str" cm="1">
        <f t="array" ref="P37">_xlfn.TEXTJOIN(CHAR(10), TRUE, _xlfn._xlws.FILTER(O$2:O$371, $B$2:$B$371 = $B37))</f>
        <v/>
      </c>
      <c r="Q37" s="57"/>
      <c r="R37" s="154" t="str" cm="1">
        <f t="array" ref="R37">_xlfn.TEXTJOIN(CHAR(10), TRUE, _xlfn._xlws.FILTER(Q$2:Q$371, $B$2:$B$371 = $B37))</f>
        <v/>
      </c>
      <c r="S37" s="221"/>
      <c r="T37" s="114" t="str" cm="1">
        <f t="array" ref="T37">_xlfn.TEXTJOIN(CHAR(10), TRUE, _xlfn._xlws.FILTER(S$2:S$371, $B$2:$B$371 = $B37))</f>
        <v>T83 2302967 49880 (Sagace)</v>
      </c>
      <c r="U37" s="8"/>
      <c r="V37" s="117" t="str" cm="1">
        <f t="array" ref="V37">_xlfn.TEXTJOIN(CHAR(10), TRUE, _xlfn._xlws.FILTER(U$2:U$371, $B$2:$B$371 = $B37))</f>
        <v>Recours gracieux annulation PC d’ALPAZUR situé sur DPM 17/05/2023
Recours contentieux le 15-09-2023
Requête en référé suspension le 15-09-2023
Pourvoi en CE de la commune le 23/10/2023
Recours sur le fond au TA</v>
      </c>
      <c r="W37" s="221"/>
      <c r="X37" s="114" t="str" cm="1">
        <f t="array" ref="X37">_xlfn.TEXTJOIN(CHAR(10), TRUE, _xlfn._xlws.FILTER(W$2:W$371, $B$2:$B$371 = $B37))</f>
        <v/>
      </c>
      <c r="Y37" s="8"/>
      <c r="Z37" s="117" t="str" cm="1">
        <f t="array" ref="Z37">_xlfn.TEXTJOIN(CHAR(10), TRUE, _xlfn._xlws.FILTER(Y$2:Y$371, $B$2:$B$371 = $B37))</f>
        <v>Audience 2/10/2023
Ordonnance de suspension de permis 6/10/2023
Le CE décide suspension permis maintenue le 21/05/2024
Clôture d’instruction 28/10/2024
Audience 19/11/2024
Sursis à statuer proposer.</v>
      </c>
      <c r="AA37" s="225"/>
      <c r="AB37" s="108"/>
      <c r="AC37" s="40"/>
      <c r="AD37" s="108"/>
      <c r="AE37" s="225"/>
      <c r="AF37" s="96"/>
      <c r="AG37" s="225"/>
      <c r="AH37" s="96" t="str" cm="1">
        <f t="array" ref="AH37">_xlfn.TEXTJOIN(CHAR(10), TRUE, _xlfn._xlws.FILTER(AG$2:AG$371, $B$2:$B$371 = $B37))</f>
        <v/>
      </c>
      <c r="AI37" s="225"/>
      <c r="AJ37" s="92" t="str" cm="1">
        <f t="array" ref="AJ37">_xlfn.TEXTJOIN(CHAR(10), TRUE, _xlfn._xlws.FILTER(AI$2:AI$371, $B$2:$B$371 = $B37))</f>
        <v>0</v>
      </c>
    </row>
    <row r="38" spans="1:36" ht="101.4" thickBot="1" x14ac:dyDescent="0.35">
      <c r="A38" s="78">
        <f>A19+1</f>
        <v>6</v>
      </c>
      <c r="B38" s="89">
        <f t="shared" si="1"/>
        <v>6</v>
      </c>
      <c r="C38" s="219" t="s">
        <v>39</v>
      </c>
      <c r="D38" s="87" t="str" cm="1">
        <f t="array" ref="D38">_xlfn.TEXTJOIN(", ", TRUE, _xlfn._xlws.FILTER(C$2:C$371, $B$2:$B$371 = B38))</f>
        <v>Cavalaire</v>
      </c>
      <c r="E38" s="3" t="s">
        <v>62</v>
      </c>
      <c r="F38" s="87" t="str" cm="1">
        <f t="array" ref="F38">_xlfn.TEXTJOIN(CHAR(10), TRUE, _xlfn._xlws.FILTER(E$2:E$371, $B$2:$B$371 = $B38))</f>
        <v>CSBC + Collectif
Avocat Me Porta</v>
      </c>
      <c r="G38" s="34"/>
      <c r="H38" s="113" t="str" cm="1">
        <f t="array" ref="H38">_xlfn.TEXTJOIN(CHAR(10), TRUE, _xlfn._xlws.FILTER(G$2:G$371, $B$2:$B$371 = $B38))</f>
        <v/>
      </c>
      <c r="I38" s="34"/>
      <c r="J38" s="115" t="str" cm="1">
        <f t="array" ref="J38">_xlfn.TEXTJOIN(CHAR(10), TRUE, _xlfn._xlws.FILTER(I$2:I$371, $B$2:$B$371 = $B38))</f>
        <v/>
      </c>
      <c r="K38" s="27" t="s">
        <v>27</v>
      </c>
      <c r="L38" s="151" t="str" cm="1">
        <f t="array" ref="L38">_xlfn.TEXTJOIN(CHAR(10), TRUE, _xlfn._xlws.FILTER(K$2:K$371, $B$2:$B$371 = $B38))</f>
        <v>TA Toulon
+
CE</v>
      </c>
      <c r="M38" s="54"/>
      <c r="N38" s="151" t="str" cm="1">
        <f t="array" ref="N38">_xlfn.TEXTJOIN(CHAR(10), TRUE, _xlfn._xlws.FILTER(M$2:M$371, $B$2:$B$371 = $B38))</f>
        <v/>
      </c>
      <c r="O38" s="54"/>
      <c r="P38" s="151" t="str" cm="1">
        <f t="array" ref="P38">_xlfn.TEXTJOIN(CHAR(10), TRUE, _xlfn._xlws.FILTER(O$2:O$371, $B$2:$B$371 = $B38))</f>
        <v/>
      </c>
      <c r="Q38" s="54"/>
      <c r="R38" s="151" t="str" cm="1">
        <f t="array" ref="R38">_xlfn.TEXTJOIN(CHAR(10), TRUE, _xlfn._xlws.FILTER(Q$2:Q$371, $B$2:$B$371 = $B38))</f>
        <v/>
      </c>
      <c r="S38" s="3" t="s">
        <v>69</v>
      </c>
      <c r="T38" s="113" t="str" cm="1">
        <f t="array" ref="T38">_xlfn.TEXTJOIN(CHAR(10), TRUE, _xlfn._xlws.FILTER(S$2:S$371, $B$2:$B$371 = $B38))</f>
        <v>2303958-2
Audience 8/11/2024
Sursis à statuer au délibéré 2000€ en notre faveur.</v>
      </c>
      <c r="U38" s="219" t="s">
        <v>65</v>
      </c>
      <c r="V38" s="120" t="str" cm="1">
        <f t="array" ref="V38">_xlfn.TEXTJOIN(CHAR(10), TRUE, _xlfn._xlws.FILTER(U$2:U$371, $B$2:$B$371 = $B38))</f>
        <v>Recours contre PC concernant la démolition d’un hôtel et l’édification d’un immeuble de 4 étages et 54 logements.</v>
      </c>
      <c r="W38" s="219"/>
      <c r="X38" s="113" t="str" cm="1">
        <f t="array" ref="X38">_xlfn.TEXTJOIN(CHAR(10), TRUE, _xlfn._xlws.FILTER(W$2:W$371, $B$2:$B$371 = $B38))</f>
        <v/>
      </c>
      <c r="Y38" s="3" t="s">
        <v>66</v>
      </c>
      <c r="Z38" s="113" t="str" cm="1">
        <f t="array" ref="Z38">_xlfn.TEXTJOIN(CHAR(10), TRUE, _xlfn._xlws.FILTER(Y$2:Y$371, $B$2:$B$371 = $B38))</f>
        <v>Clôture d’instruction le 4/07/2024
Pourvoi en C.E .
Requête sommaire le 22/01/2025</v>
      </c>
      <c r="AA38" s="42"/>
      <c r="AB38" s="113"/>
      <c r="AC38" s="39"/>
      <c r="AD38" s="98"/>
      <c r="AE38" s="39"/>
      <c r="AF38" s="98"/>
      <c r="AG38" s="39"/>
      <c r="AH38" s="98" t="str" cm="1">
        <f t="array" ref="AH38">_xlfn.TEXTJOIN(CHAR(10), TRUE, _xlfn._xlws.FILTER(AG$2:AG$371, $B$2:$B$371 = $B38))</f>
        <v/>
      </c>
      <c r="AI38" s="39"/>
      <c r="AJ38" s="92" t="str" cm="1">
        <f t="array" ref="AJ38">_xlfn.TEXTJOIN(CHAR(10), TRUE, _xlfn._xlws.FILTER(AI$2:AI$371, $B$2:$B$371 = $B38))</f>
        <v/>
      </c>
    </row>
    <row r="39" spans="1:36" ht="101.4" thickBot="1" x14ac:dyDescent="0.35">
      <c r="A39" s="36"/>
      <c r="B39" s="89">
        <f t="shared" si="1"/>
        <v>6</v>
      </c>
      <c r="C39" s="220"/>
      <c r="D39" s="87" t="str" cm="1">
        <f t="array" ref="D39">_xlfn.TEXTJOIN(", ", TRUE, _xlfn._xlws.FILTER(C$2:C$371, $B$2:$B$371 = B39))</f>
        <v>Cavalaire</v>
      </c>
      <c r="E39" s="3" t="s">
        <v>63</v>
      </c>
      <c r="F39" s="87" t="str" cm="1">
        <f t="array" ref="F39">_xlfn.TEXTJOIN(CHAR(10), TRUE, _xlfn._xlws.FILTER(E$2:E$371, $B$2:$B$371 = $B39))</f>
        <v>CSBC + Collectif
Avocat Me Porta</v>
      </c>
      <c r="G39" s="34"/>
      <c r="H39" s="113" t="str" cm="1">
        <f t="array" ref="H39">_xlfn.TEXTJOIN(CHAR(10), TRUE, _xlfn._xlws.FILTER(G$2:G$371, $B$2:$B$371 = $B39))</f>
        <v/>
      </c>
      <c r="I39" s="34"/>
      <c r="J39" s="115" t="str" cm="1">
        <f t="array" ref="J39">_xlfn.TEXTJOIN(CHAR(10), TRUE, _xlfn._xlws.FILTER(I$2:I$371, $B$2:$B$371 = $B39))</f>
        <v/>
      </c>
      <c r="K39" s="27" t="s">
        <v>64</v>
      </c>
      <c r="L39" s="151" t="str" cm="1">
        <f t="array" ref="L39">_xlfn.TEXTJOIN(CHAR(10), TRUE, _xlfn._xlws.FILTER(K$2:K$371, $B$2:$B$371 = $B39))</f>
        <v>TA Toulon
+
CE</v>
      </c>
      <c r="M39" s="54"/>
      <c r="N39" s="151" t="str" cm="1">
        <f t="array" ref="N39">_xlfn.TEXTJOIN(CHAR(10), TRUE, _xlfn._xlws.FILTER(M$2:M$371, $B$2:$B$371 = $B39))</f>
        <v/>
      </c>
      <c r="O39" s="54"/>
      <c r="P39" s="151" t="str" cm="1">
        <f t="array" ref="P39">_xlfn.TEXTJOIN(CHAR(10), TRUE, _xlfn._xlws.FILTER(O$2:O$371, $B$2:$B$371 = $B39))</f>
        <v/>
      </c>
      <c r="Q39" s="54"/>
      <c r="R39" s="151" t="str" cm="1">
        <f t="array" ref="R39">_xlfn.TEXTJOIN(CHAR(10), TRUE, _xlfn._xlws.FILTER(Q$2:Q$371, $B$2:$B$371 = $B39))</f>
        <v/>
      </c>
      <c r="S39" s="3" t="s">
        <v>70</v>
      </c>
      <c r="T39" s="113" t="str" cm="1">
        <f t="array" ref="T39">_xlfn.TEXTJOIN(CHAR(10), TRUE, _xlfn._xlws.FILTER(S$2:S$371, $B$2:$B$371 = $B39))</f>
        <v>2303958-2
Audience 8/11/2024
Sursis à statuer au délibéré 2000€ en notre faveur.</v>
      </c>
      <c r="U39" s="220"/>
      <c r="V39" s="121" t="str" cm="1">
        <f t="array" ref="V39">_xlfn.TEXTJOIN(CHAR(10), TRUE, _xlfn._xlws.FILTER(U$2:U$371, $B$2:$B$371 = $B39))</f>
        <v>Recours contre PC concernant la démolition d’un hôtel et l’édification d’un immeuble de 4 étages et 54 logements.</v>
      </c>
      <c r="W39" s="220"/>
      <c r="X39" s="113" t="str" cm="1">
        <f t="array" ref="X39">_xlfn.TEXTJOIN(CHAR(10), TRUE, _xlfn._xlws.FILTER(W$2:W$371, $B$2:$B$371 = $B39))</f>
        <v/>
      </c>
      <c r="Y39" s="3"/>
      <c r="Z39" s="113" t="str" cm="1">
        <f t="array" ref="Z39">_xlfn.TEXTJOIN(CHAR(10), TRUE, _xlfn._xlws.FILTER(Y$2:Y$371, $B$2:$B$371 = $B39))</f>
        <v>Clôture d’instruction le 4/07/2024
Pourvoi en C.E .
Requête sommaire le 22/01/2025</v>
      </c>
      <c r="AA39" s="43"/>
      <c r="AB39" s="113"/>
      <c r="AC39" s="39"/>
      <c r="AD39" s="98"/>
      <c r="AE39" s="39"/>
      <c r="AF39" s="98"/>
      <c r="AG39" s="39"/>
      <c r="AH39" s="98" t="str" cm="1">
        <f t="array" ref="AH39">_xlfn.TEXTJOIN(CHAR(10), TRUE, _xlfn._xlws.FILTER(AG$2:AG$371, $B$2:$B$371 = $B39))</f>
        <v/>
      </c>
      <c r="AI39" s="39"/>
      <c r="AJ39" s="92" t="str" cm="1">
        <f t="array" ref="AJ39">_xlfn.TEXTJOIN(CHAR(10), TRUE, _xlfn._xlws.FILTER(AI$2:AI$371, $B$2:$B$371 = $B39))</f>
        <v/>
      </c>
    </row>
    <row r="40" spans="1:36" ht="101.4" thickBot="1" x14ac:dyDescent="0.35">
      <c r="A40" s="36"/>
      <c r="B40" s="89">
        <f t="shared" si="1"/>
        <v>6</v>
      </c>
      <c r="C40" s="220"/>
      <c r="D40" s="87" t="str" cm="1">
        <f t="array" ref="D40">_xlfn.TEXTJOIN(", ", TRUE, _xlfn._xlws.FILTER(C$2:C$371, $B$2:$B$371 = B40))</f>
        <v>Cavalaire</v>
      </c>
      <c r="E40" s="3"/>
      <c r="F40" s="87" t="str" cm="1">
        <f t="array" ref="F40">_xlfn.TEXTJOIN(CHAR(10), TRUE, _xlfn._xlws.FILTER(E$2:E$371, $B$2:$B$371 = $B40))</f>
        <v>CSBC + Collectif
Avocat Me Porta</v>
      </c>
      <c r="G40" s="34"/>
      <c r="H40" s="113" t="str" cm="1">
        <f t="array" ref="H40">_xlfn.TEXTJOIN(CHAR(10), TRUE, _xlfn._xlws.FILTER(G$2:G$371, $B$2:$B$371 = $B40))</f>
        <v/>
      </c>
      <c r="I40" s="34"/>
      <c r="J40" s="115" t="str" cm="1">
        <f t="array" ref="J40">_xlfn.TEXTJOIN(CHAR(10), TRUE, _xlfn._xlws.FILTER(I$2:I$371, $B$2:$B$371 = $B40))</f>
        <v/>
      </c>
      <c r="K40" s="27" t="s">
        <v>7</v>
      </c>
      <c r="L40" s="151" t="str" cm="1">
        <f t="array" ref="L40">_xlfn.TEXTJOIN(CHAR(10), TRUE, _xlfn._xlws.FILTER(K$2:K$371, $B$2:$B$371 = $B40))</f>
        <v>TA Toulon
+
CE</v>
      </c>
      <c r="M40" s="54"/>
      <c r="N40" s="151" t="str" cm="1">
        <f t="array" ref="N40">_xlfn.TEXTJOIN(CHAR(10), TRUE, _xlfn._xlws.FILTER(M$2:M$371, $B$2:$B$371 = $B40))</f>
        <v/>
      </c>
      <c r="O40" s="54"/>
      <c r="P40" s="151" t="str" cm="1">
        <f t="array" ref="P40">_xlfn.TEXTJOIN(CHAR(10), TRUE, _xlfn._xlws.FILTER(O$2:O$371, $B$2:$B$371 = $B40))</f>
        <v/>
      </c>
      <c r="Q40" s="54"/>
      <c r="R40" s="151" t="str" cm="1">
        <f t="array" ref="R40">_xlfn.TEXTJOIN(CHAR(10), TRUE, _xlfn._xlws.FILTER(Q$2:Q$371, $B$2:$B$371 = $B40))</f>
        <v/>
      </c>
      <c r="S40" s="3" t="s">
        <v>71</v>
      </c>
      <c r="T40" s="113" t="str" cm="1">
        <f t="array" ref="T40">_xlfn.TEXTJOIN(CHAR(10), TRUE, _xlfn._xlws.FILTER(S$2:S$371, $B$2:$B$371 = $B40))</f>
        <v>2303958-2
Audience 8/11/2024
Sursis à statuer au délibéré 2000€ en notre faveur.</v>
      </c>
      <c r="U40" s="220"/>
      <c r="V40" s="121" t="str" cm="1">
        <f t="array" ref="V40">_xlfn.TEXTJOIN(CHAR(10), TRUE, _xlfn._xlws.FILTER(U$2:U$371, $B$2:$B$371 = $B40))</f>
        <v>Recours contre PC concernant la démolition d’un hôtel et l’édification d’un immeuble de 4 étages et 54 logements.</v>
      </c>
      <c r="W40" s="220"/>
      <c r="X40" s="113" t="str" cm="1">
        <f t="array" ref="X40">_xlfn.TEXTJOIN(CHAR(10), TRUE, _xlfn._xlws.FILTER(W$2:W$371, $B$2:$B$371 = $B40))</f>
        <v/>
      </c>
      <c r="Y40" s="3"/>
      <c r="Z40" s="113" t="str" cm="1">
        <f t="array" ref="Z40">_xlfn.TEXTJOIN(CHAR(10), TRUE, _xlfn._xlws.FILTER(Y$2:Y$371, $B$2:$B$371 = $B40))</f>
        <v>Clôture d’instruction le 4/07/2024
Pourvoi en C.E .
Requête sommaire le 22/01/2025</v>
      </c>
      <c r="AA40" s="43"/>
      <c r="AB40" s="113"/>
      <c r="AC40" s="39"/>
      <c r="AD40" s="98"/>
      <c r="AE40" s="39"/>
      <c r="AF40" s="98"/>
      <c r="AG40" s="39"/>
      <c r="AH40" s="98" t="str" cm="1">
        <f t="array" ref="AH40">_xlfn.TEXTJOIN(CHAR(10), TRUE, _xlfn._xlws.FILTER(AG$2:AG$371, $B$2:$B$371 = $B40))</f>
        <v/>
      </c>
      <c r="AI40" s="39"/>
      <c r="AJ40" s="92" t="str" cm="1">
        <f t="array" ref="AJ40">_xlfn.TEXTJOIN(CHAR(10), TRUE, _xlfn._xlws.FILTER(AI$2:AI$371, $B$2:$B$371 = $B40))</f>
        <v/>
      </c>
    </row>
    <row r="41" spans="1:36" ht="101.4" thickBot="1" x14ac:dyDescent="0.35">
      <c r="A41" s="36"/>
      <c r="B41" s="89">
        <f t="shared" si="1"/>
        <v>6</v>
      </c>
      <c r="C41" s="220"/>
      <c r="D41" s="87" t="str" cm="1">
        <f t="array" ref="D41">_xlfn.TEXTJOIN(", ", TRUE, _xlfn._xlws.FILTER(C$2:C$371, $B$2:$B$371 = B41))</f>
        <v>Cavalaire</v>
      </c>
      <c r="E41" s="7"/>
      <c r="F41" s="87" t="str" cm="1">
        <f t="array" ref="F41">_xlfn.TEXTJOIN(CHAR(10), TRUE, _xlfn._xlws.FILTER(E$2:E$371, $B$2:$B$371 = $B41))</f>
        <v>CSBC + Collectif
Avocat Me Porta</v>
      </c>
      <c r="G41" s="37"/>
      <c r="H41" s="116" t="str" cm="1">
        <f t="array" ref="H41">_xlfn.TEXTJOIN(CHAR(10), TRUE, _xlfn._xlws.FILTER(G$2:G$371, $B$2:$B$371 = $B41))</f>
        <v/>
      </c>
      <c r="I41" s="37"/>
      <c r="J41" s="169" t="str" cm="1">
        <f t="array" ref="J41">_xlfn.TEXTJOIN(CHAR(10), TRUE, _xlfn._xlws.FILTER(I$2:I$371, $B$2:$B$371 = $B41))</f>
        <v/>
      </c>
      <c r="K41" s="28"/>
      <c r="L41" s="152" t="str" cm="1">
        <f t="array" ref="L41">_xlfn.TEXTJOIN(CHAR(10), TRUE, _xlfn._xlws.FILTER(K$2:K$371, $B$2:$B$371 = $B41))</f>
        <v>TA Toulon
+
CE</v>
      </c>
      <c r="M41" s="55"/>
      <c r="N41" s="152" t="str" cm="1">
        <f t="array" ref="N41">_xlfn.TEXTJOIN(CHAR(10), TRUE, _xlfn._xlws.FILTER(M$2:M$371, $B$2:$B$371 = $B41))</f>
        <v/>
      </c>
      <c r="O41" s="55"/>
      <c r="P41" s="152" t="str" cm="1">
        <f t="array" ref="P41">_xlfn.TEXTJOIN(CHAR(10), TRUE, _xlfn._xlws.FILTER(O$2:O$371, $B$2:$B$371 = $B41))</f>
        <v/>
      </c>
      <c r="Q41" s="55"/>
      <c r="R41" s="152" t="str" cm="1">
        <f t="array" ref="R41">_xlfn.TEXTJOIN(CHAR(10), TRUE, _xlfn._xlws.FILTER(Q$2:Q$371, $B$2:$B$371 = $B41))</f>
        <v/>
      </c>
      <c r="S41" s="7"/>
      <c r="T41" s="116" t="str" cm="1">
        <f t="array" ref="T41">_xlfn.TEXTJOIN(CHAR(10), TRUE, _xlfn._xlws.FILTER(S$2:S$371, $B$2:$B$371 = $B41))</f>
        <v>2303958-2
Audience 8/11/2024
Sursis à statuer au délibéré 2000€ en notre faveur.</v>
      </c>
      <c r="U41" s="220"/>
      <c r="V41" s="121" t="str" cm="1">
        <f t="array" ref="V41">_xlfn.TEXTJOIN(CHAR(10), TRUE, _xlfn._xlws.FILTER(U$2:U$371, $B$2:$B$371 = $B41))</f>
        <v>Recours contre PC concernant la démolition d’un hôtel et l’édification d’un immeuble de 4 étages et 54 logements.</v>
      </c>
      <c r="W41" s="220"/>
      <c r="X41" s="113" t="str" cm="1">
        <f t="array" ref="X41">_xlfn.TEXTJOIN(CHAR(10), TRUE, _xlfn._xlws.FILTER(W$2:W$371, $B$2:$B$371 = $B41))</f>
        <v/>
      </c>
      <c r="Y41" s="3"/>
      <c r="Z41" s="113" t="str" cm="1">
        <f t="array" ref="Z41">_xlfn.TEXTJOIN(CHAR(10), TRUE, _xlfn._xlws.FILTER(Y$2:Y$371, $B$2:$B$371 = $B41))</f>
        <v>Clôture d’instruction le 4/07/2024
Pourvoi en C.E .
Requête sommaire le 22/01/2025</v>
      </c>
      <c r="AA41" s="43"/>
      <c r="AB41" s="113"/>
      <c r="AC41" s="39"/>
      <c r="AD41" s="98"/>
      <c r="AE41" s="39"/>
      <c r="AF41" s="98"/>
      <c r="AG41" s="39"/>
      <c r="AH41" s="98" t="str" cm="1">
        <f t="array" ref="AH41">_xlfn.TEXTJOIN(CHAR(10), TRUE, _xlfn._xlws.FILTER(AG$2:AG$371, $B$2:$B$371 = $B41))</f>
        <v/>
      </c>
      <c r="AI41" s="39"/>
      <c r="AJ41" s="92" t="str" cm="1">
        <f t="array" ref="AJ41">_xlfn.TEXTJOIN(CHAR(10), TRUE, _xlfn._xlws.FILTER(AI$2:AI$371, $B$2:$B$371 = $B41))</f>
        <v/>
      </c>
    </row>
    <row r="42" spans="1:36" ht="101.4" thickBot="1" x14ac:dyDescent="0.35">
      <c r="A42" s="36"/>
      <c r="B42" s="89">
        <f t="shared" si="1"/>
        <v>6</v>
      </c>
      <c r="C42" s="220"/>
      <c r="D42" s="87" t="str" cm="1">
        <f t="array" ref="D42">_xlfn.TEXTJOIN(", ", TRUE, _xlfn._xlws.FILTER(C$2:C$371, $B$2:$B$371 = B42))</f>
        <v>Cavalaire</v>
      </c>
      <c r="E42" s="7"/>
      <c r="F42" s="87" t="str" cm="1">
        <f t="array" ref="F42">_xlfn.TEXTJOIN(CHAR(10), TRUE, _xlfn._xlws.FILTER(E$2:E$371, $B$2:$B$371 = $B42))</f>
        <v>CSBC + Collectif
Avocat Me Porta</v>
      </c>
      <c r="G42" s="37"/>
      <c r="H42" s="116" t="str" cm="1">
        <f t="array" ref="H42">_xlfn.TEXTJOIN(CHAR(10), TRUE, _xlfn._xlws.FILTER(G$2:G$371, $B$2:$B$371 = $B42))</f>
        <v/>
      </c>
      <c r="I42" s="37"/>
      <c r="J42" s="169" t="str" cm="1">
        <f t="array" ref="J42">_xlfn.TEXTJOIN(CHAR(10), TRUE, _xlfn._xlws.FILTER(I$2:I$371, $B$2:$B$371 = $B42))</f>
        <v/>
      </c>
      <c r="K42" s="28"/>
      <c r="L42" s="152" t="str" cm="1">
        <f t="array" ref="L42">_xlfn.TEXTJOIN(CHAR(10), TRUE, _xlfn._xlws.FILTER(K$2:K$371, $B$2:$B$371 = $B42))</f>
        <v>TA Toulon
+
CE</v>
      </c>
      <c r="M42" s="55"/>
      <c r="N42" s="152" t="str" cm="1">
        <f t="array" ref="N42">_xlfn.TEXTJOIN(CHAR(10), TRUE, _xlfn._xlws.FILTER(M$2:M$371, $B$2:$B$371 = $B42))</f>
        <v/>
      </c>
      <c r="O42" s="55"/>
      <c r="P42" s="152" t="str" cm="1">
        <f t="array" ref="P42">_xlfn.TEXTJOIN(CHAR(10), TRUE, _xlfn._xlws.FILTER(O$2:O$371, $B$2:$B$371 = $B42))</f>
        <v/>
      </c>
      <c r="Q42" s="55"/>
      <c r="R42" s="152" t="str" cm="1">
        <f t="array" ref="R42">_xlfn.TEXTJOIN(CHAR(10), TRUE, _xlfn._xlws.FILTER(Q$2:Q$371, $B$2:$B$371 = $B42))</f>
        <v/>
      </c>
      <c r="S42" s="7"/>
      <c r="T42" s="116" t="str" cm="1">
        <f t="array" ref="T42">_xlfn.TEXTJOIN(CHAR(10), TRUE, _xlfn._xlws.FILTER(S$2:S$371, $B$2:$B$371 = $B42))</f>
        <v>2303958-2
Audience 8/11/2024
Sursis à statuer au délibéré 2000€ en notre faveur.</v>
      </c>
      <c r="U42" s="220"/>
      <c r="V42" s="121" t="str" cm="1">
        <f t="array" ref="V42">_xlfn.TEXTJOIN(CHAR(10), TRUE, _xlfn._xlws.FILTER(U$2:U$371, $B$2:$B$371 = $B42))</f>
        <v>Recours contre PC concernant la démolition d’un hôtel et l’édification d’un immeuble de 4 étages et 54 logements.</v>
      </c>
      <c r="W42" s="220"/>
      <c r="X42" s="113" t="str" cm="1">
        <f t="array" ref="X42">_xlfn.TEXTJOIN(CHAR(10), TRUE, _xlfn._xlws.FILTER(W$2:W$371, $B$2:$B$371 = $B42))</f>
        <v/>
      </c>
      <c r="Y42" s="9" t="s">
        <v>67</v>
      </c>
      <c r="Z42" s="118" t="str" cm="1">
        <f t="array" ref="Z42">_xlfn.TEXTJOIN(CHAR(10), TRUE, _xlfn._xlws.FILTER(Y$2:Y$371, $B$2:$B$371 = $B42))</f>
        <v>Clôture d’instruction le 4/07/2024
Pourvoi en C.E .
Requête sommaire le 22/01/2025</v>
      </c>
      <c r="AA42" s="43"/>
      <c r="AB42" s="113"/>
      <c r="AC42" s="39"/>
      <c r="AD42" s="98"/>
      <c r="AE42" s="39"/>
      <c r="AF42" s="98"/>
      <c r="AG42" s="39"/>
      <c r="AH42" s="98" t="str" cm="1">
        <f t="array" ref="AH42">_xlfn.TEXTJOIN(CHAR(10), TRUE, _xlfn._xlws.FILTER(AG$2:AG$371, $B$2:$B$371 = $B42))</f>
        <v/>
      </c>
      <c r="AI42" s="39"/>
      <c r="AJ42" s="92" t="str" cm="1">
        <f t="array" ref="AJ42">_xlfn.TEXTJOIN(CHAR(10), TRUE, _xlfn._xlws.FILTER(AI$2:AI$371, $B$2:$B$371 = $B42))</f>
        <v/>
      </c>
    </row>
    <row r="43" spans="1:36" ht="101.4" thickBot="1" x14ac:dyDescent="0.35">
      <c r="A43" s="36"/>
      <c r="B43" s="89">
        <f t="shared" si="1"/>
        <v>6</v>
      </c>
      <c r="C43" s="220"/>
      <c r="D43" s="87" t="str" cm="1">
        <f t="array" ref="D43">_xlfn.TEXTJOIN(", ", TRUE, _xlfn._xlws.FILTER(C$2:C$371, $B$2:$B$371 = B43))</f>
        <v>Cavalaire</v>
      </c>
      <c r="E43" s="7"/>
      <c r="F43" s="87" t="str" cm="1">
        <f t="array" ref="F43">_xlfn.TEXTJOIN(CHAR(10), TRUE, _xlfn._xlws.FILTER(E$2:E$371, $B$2:$B$371 = $B43))</f>
        <v>CSBC + Collectif
Avocat Me Porta</v>
      </c>
      <c r="G43" s="37"/>
      <c r="H43" s="116" t="str" cm="1">
        <f t="array" ref="H43">_xlfn.TEXTJOIN(CHAR(10), TRUE, _xlfn._xlws.FILTER(G$2:G$371, $B$2:$B$371 = $B43))</f>
        <v/>
      </c>
      <c r="I43" s="37"/>
      <c r="J43" s="169" t="str" cm="1">
        <f t="array" ref="J43">_xlfn.TEXTJOIN(CHAR(10), TRUE, _xlfn._xlws.FILTER(I$2:I$371, $B$2:$B$371 = $B43))</f>
        <v/>
      </c>
      <c r="K43" s="28"/>
      <c r="L43" s="152" t="str" cm="1">
        <f t="array" ref="L43">_xlfn.TEXTJOIN(CHAR(10), TRUE, _xlfn._xlws.FILTER(K$2:K$371, $B$2:$B$371 = $B43))</f>
        <v>TA Toulon
+
CE</v>
      </c>
      <c r="M43" s="55"/>
      <c r="N43" s="152" t="str" cm="1">
        <f t="array" ref="N43">_xlfn.TEXTJOIN(CHAR(10), TRUE, _xlfn._xlws.FILTER(M$2:M$371, $B$2:$B$371 = $B43))</f>
        <v/>
      </c>
      <c r="O43" s="55"/>
      <c r="P43" s="152" t="str" cm="1">
        <f t="array" ref="P43">_xlfn.TEXTJOIN(CHAR(10), TRUE, _xlfn._xlws.FILTER(O$2:O$371, $B$2:$B$371 = $B43))</f>
        <v/>
      </c>
      <c r="Q43" s="55"/>
      <c r="R43" s="152" t="str" cm="1">
        <f t="array" ref="R43">_xlfn.TEXTJOIN(CHAR(10), TRUE, _xlfn._xlws.FILTER(Q$2:Q$371, $B$2:$B$371 = $B43))</f>
        <v/>
      </c>
      <c r="S43" s="7"/>
      <c r="T43" s="116" t="str" cm="1">
        <f t="array" ref="T43">_xlfn.TEXTJOIN(CHAR(10), TRUE, _xlfn._xlws.FILTER(S$2:S$371, $B$2:$B$371 = $B43))</f>
        <v>2303958-2
Audience 8/11/2024
Sursis à statuer au délibéré 2000€ en notre faveur.</v>
      </c>
      <c r="U43" s="220"/>
      <c r="V43" s="121" t="str" cm="1">
        <f t="array" ref="V43">_xlfn.TEXTJOIN(CHAR(10), TRUE, _xlfn._xlws.FILTER(U$2:U$371, $B$2:$B$371 = $B43))</f>
        <v>Recours contre PC concernant la démolition d’un hôtel et l’édification d’un immeuble de 4 étages et 54 logements.</v>
      </c>
      <c r="W43" s="220"/>
      <c r="X43" s="113" t="str" cm="1">
        <f t="array" ref="X43">_xlfn.TEXTJOIN(CHAR(10), TRUE, _xlfn._xlws.FILTER(W$2:W$371, $B$2:$B$371 = $B43))</f>
        <v/>
      </c>
      <c r="Y43" s="9" t="s">
        <v>68</v>
      </c>
      <c r="Z43" s="118" t="str" cm="1">
        <f t="array" ref="Z43">_xlfn.TEXTJOIN(CHAR(10), TRUE, _xlfn._xlws.FILTER(Y$2:Y$371, $B$2:$B$371 = $B43))</f>
        <v>Clôture d’instruction le 4/07/2024
Pourvoi en C.E .
Requête sommaire le 22/01/2025</v>
      </c>
      <c r="AA43" s="43"/>
      <c r="AB43" s="113"/>
      <c r="AC43" s="44"/>
      <c r="AD43" s="99"/>
      <c r="AE43" s="44"/>
      <c r="AF43" s="99"/>
      <c r="AG43" s="44"/>
      <c r="AH43" s="99" t="str" cm="1">
        <f t="array" ref="AH43">_xlfn.TEXTJOIN(CHAR(10), TRUE, _xlfn._xlws.FILTER(AG$2:AG$371, $B$2:$B$371 = $B43))</f>
        <v/>
      </c>
      <c r="AI43" s="44"/>
      <c r="AJ43" s="92" t="str" cm="1">
        <f t="array" ref="AJ43">_xlfn.TEXTJOIN(CHAR(10), TRUE, _xlfn._xlws.FILTER(AI$2:AI$371, $B$2:$B$371 = $B43))</f>
        <v/>
      </c>
    </row>
    <row r="44" spans="1:36" ht="101.4" thickBot="1" x14ac:dyDescent="0.35">
      <c r="A44" s="79"/>
      <c r="B44" s="89">
        <f t="shared" si="1"/>
        <v>6</v>
      </c>
      <c r="C44" s="221"/>
      <c r="D44" s="87" t="str" cm="1">
        <f t="array" ref="D44">_xlfn.TEXTJOIN(", ", TRUE, _xlfn._xlws.FILTER(C$2:C$371, $B$2:$B$371 = B44))</f>
        <v>Cavalaire</v>
      </c>
      <c r="E44" s="8"/>
      <c r="F44" s="87" t="str" cm="1">
        <f t="array" ref="F44">_xlfn.TEXTJOIN(CHAR(10), TRUE, _xlfn._xlws.FILTER(E$2:E$371, $B$2:$B$371 = $B44))</f>
        <v>CSBC + Collectif
Avocat Me Porta</v>
      </c>
      <c r="G44" s="38"/>
      <c r="H44" s="117" t="str" cm="1">
        <f t="array" ref="H44">_xlfn.TEXTJOIN(CHAR(10), TRUE, _xlfn._xlws.FILTER(G$2:G$371, $B$2:$B$371 = $B44))</f>
        <v/>
      </c>
      <c r="I44" s="38"/>
      <c r="J44" s="170" t="str" cm="1">
        <f t="array" ref="J44">_xlfn.TEXTJOIN(CHAR(10), TRUE, _xlfn._xlws.FILTER(I$2:I$371, $B$2:$B$371 = $B44))</f>
        <v/>
      </c>
      <c r="K44" s="29"/>
      <c r="L44" s="153" t="str" cm="1">
        <f t="array" ref="L44">_xlfn.TEXTJOIN(CHAR(10), TRUE, _xlfn._xlws.FILTER(K$2:K$371, $B$2:$B$371 = $B44))</f>
        <v>TA Toulon
+
CE</v>
      </c>
      <c r="M44" s="56"/>
      <c r="N44" s="153" t="str" cm="1">
        <f t="array" ref="N44">_xlfn.TEXTJOIN(CHAR(10), TRUE, _xlfn._xlws.FILTER(M$2:M$371, $B$2:$B$371 = $B44))</f>
        <v/>
      </c>
      <c r="O44" s="56"/>
      <c r="P44" s="153" t="str" cm="1">
        <f t="array" ref="P44">_xlfn.TEXTJOIN(CHAR(10), TRUE, _xlfn._xlws.FILTER(O$2:O$371, $B$2:$B$371 = $B44))</f>
        <v/>
      </c>
      <c r="Q44" s="56"/>
      <c r="R44" s="153" t="str" cm="1">
        <f t="array" ref="R44">_xlfn.TEXTJOIN(CHAR(10), TRUE, _xlfn._xlws.FILTER(Q$2:Q$371, $B$2:$B$371 = $B44))</f>
        <v/>
      </c>
      <c r="S44" s="8"/>
      <c r="T44" s="117" t="str" cm="1">
        <f t="array" ref="T44">_xlfn.TEXTJOIN(CHAR(10), TRUE, _xlfn._xlws.FILTER(S$2:S$371, $B$2:$B$371 = $B44))</f>
        <v>2303958-2
Audience 8/11/2024
Sursis à statuer au délibéré 2000€ en notre faveur.</v>
      </c>
      <c r="U44" s="221"/>
      <c r="V44" s="122" t="str" cm="1">
        <f t="array" ref="V44">_xlfn.TEXTJOIN(CHAR(10), TRUE, _xlfn._xlws.FILTER(U$2:U$371, $B$2:$B$371 = $B44))</f>
        <v>Recours contre PC concernant la démolition d’un hôtel et l’édification d’un immeuble de 4 étages et 54 logements.</v>
      </c>
      <c r="W44" s="221"/>
      <c r="X44" s="114" t="str" cm="1">
        <f t="array" ref="X44">_xlfn.TEXTJOIN(CHAR(10), TRUE, _xlfn._xlws.FILTER(W$2:W$371, $B$2:$B$371 = $B44))</f>
        <v/>
      </c>
      <c r="Y44" s="4"/>
      <c r="Z44" s="114" t="str" cm="1">
        <f t="array" ref="Z44">_xlfn.TEXTJOIN(CHAR(10), TRUE, _xlfn._xlws.FILTER(Y$2:Y$371, $B$2:$B$371 = $B44))</f>
        <v>Clôture d’instruction le 4/07/2024
Pourvoi en C.E .
Requête sommaire le 22/01/2025</v>
      </c>
      <c r="AA44" s="45"/>
      <c r="AB44" s="114"/>
      <c r="AC44" s="41"/>
      <c r="AD44" s="100"/>
      <c r="AE44" s="41"/>
      <c r="AF44" s="100"/>
      <c r="AG44" s="41"/>
      <c r="AH44" s="100" t="str" cm="1">
        <f t="array" ref="AH44">_xlfn.TEXTJOIN(CHAR(10), TRUE, _xlfn._xlws.FILTER(AG$2:AG$371, $B$2:$B$371 = $B44))</f>
        <v/>
      </c>
      <c r="AI44" s="41"/>
      <c r="AJ44" s="92" t="str" cm="1">
        <f t="array" ref="AJ44">_xlfn.TEXTJOIN(CHAR(10), TRUE, _xlfn._xlws.FILTER(AI$2:AI$371, $B$2:$B$371 = $B44))</f>
        <v/>
      </c>
    </row>
    <row r="45" spans="1:36" ht="115.8" thickBot="1" x14ac:dyDescent="0.35">
      <c r="A45" s="78">
        <v>7</v>
      </c>
      <c r="B45" s="89">
        <f t="shared" si="1"/>
        <v>7</v>
      </c>
      <c r="C45" s="219" t="s">
        <v>72</v>
      </c>
      <c r="D45" s="87" t="str" cm="1">
        <f t="array" ref="D45">_xlfn.TEXTJOIN(", ", TRUE, _xlfn._xlws.FILTER(C$2:C$371, $B$2:$B$371 = B45))</f>
        <v>Cogolin</v>
      </c>
      <c r="E45" s="3" t="s">
        <v>73</v>
      </c>
      <c r="F45" s="87" t="str" cm="1">
        <f t="array" ref="F45">_xlfn.TEXTJOIN(CHAR(10), TRUE, _xlfn._xlws.FILTER(E$2:E$371, $B$2:$B$371 = $B45))</f>
        <v>FNE-PACA 
UDVN-FNE83
M. Goueffon
H. Bonhomme</v>
      </c>
      <c r="G45" s="34"/>
      <c r="H45" s="113" t="str" cm="1">
        <f t="array" ref="H45">_xlfn.TEXTJOIN(CHAR(10), TRUE, _xlfn._xlws.FILTER(G$2:G$371, $B$2:$B$371 = $B45))</f>
        <v/>
      </c>
      <c r="I45" s="34"/>
      <c r="J45" s="115" t="str" cm="1">
        <f t="array" ref="J45">_xlfn.TEXTJOIN(CHAR(10), TRUE, _xlfn._xlws.FILTER(I$2:I$371, $B$2:$B$371 = $B45))</f>
        <v/>
      </c>
      <c r="K45" s="222" t="s">
        <v>43</v>
      </c>
      <c r="L45" s="151" t="str" cm="1">
        <f t="array" ref="L45">_xlfn.TEXTJOIN(CHAR(10), TRUE, _xlfn._xlws.FILTER(K$2:K$371, $B$2:$B$371 = $B45))</f>
        <v>TJ Draguignan</v>
      </c>
      <c r="M45" s="54"/>
      <c r="N45" s="151" t="str" cm="1">
        <f t="array" ref="N45">_xlfn.TEXTJOIN(CHAR(10), TRUE, _xlfn._xlws.FILTER(M$2:M$371, $B$2:$B$371 = $B45))</f>
        <v/>
      </c>
      <c r="O45" s="54"/>
      <c r="P45" s="151" t="str" cm="1">
        <f t="array" ref="P45">_xlfn.TEXTJOIN(CHAR(10), TRUE, _xlfn._xlws.FILTER(O$2:O$371, $B$2:$B$371 = $B45))</f>
        <v/>
      </c>
      <c r="Q45" s="54"/>
      <c r="R45" s="151" t="str" cm="1">
        <f t="array" ref="R45">_xlfn.TEXTJOIN(CHAR(10), TRUE, _xlfn._xlws.FILTER(Q$2:Q$371, $B$2:$B$371 = $B45))</f>
        <v/>
      </c>
      <c r="S45" s="219" t="s">
        <v>81</v>
      </c>
      <c r="T45" s="113" t="str" cm="1">
        <f t="array" ref="T45">_xlfn.TEXTJOIN(CHAR(10), TRUE, _xlfn._xlws.FILTER(S$2:S$371, $B$2:$B$371 = $B45))</f>
        <v>N° Parquet 20 345000033</v>
      </c>
      <c r="U45" s="3" t="s">
        <v>74</v>
      </c>
      <c r="V45" s="113" t="str" cm="1">
        <f t="array" ref="V45">_xlfn.TEXTJOIN(CHAR(10), TRUE, _xlfn._xlws.FILTER(U$2:U$371, $B$2:$B$371 = $B45))</f>
        <v>Plainte contre Hernandez, pour stockage de déchets inertes et exhaussement de sol.
07/12/2020
Addendum n° 1 17/03/2021
Addendum n° 2 7/09/2021</v>
      </c>
      <c r="W45" s="219"/>
      <c r="X45" s="113" t="str" cm="1">
        <f t="array" ref="X45">_xlfn.TEXTJOIN(CHAR(10), TRUE, _xlfn._xlws.FILTER(W$2:W$371, $B$2:$B$371 = $B45))</f>
        <v/>
      </c>
      <c r="Y45" s="3" t="s">
        <v>77</v>
      </c>
      <c r="Z45" s="113" t="str" cm="1">
        <f t="array" ref="Z45">_xlfn.TEXTJOIN(CHAR(10), TRUE, _xlfn._xlws.FILTER(Y$2:Y$371, $B$2:$B$371 = $B45))</f>
        <v>En instruction 
Relance du parquet le 19/10/2023
Réponse le 01/12/2023
En cours de traitement par un magistrat du parquet</v>
      </c>
      <c r="AA45" s="34"/>
      <c r="AB45" s="113"/>
      <c r="AC45" s="39"/>
      <c r="AD45" s="98"/>
      <c r="AE45" s="39"/>
      <c r="AF45" s="98"/>
      <c r="AG45" s="39"/>
      <c r="AH45" s="98" t="str" cm="1">
        <f t="array" ref="AH45">_xlfn.TEXTJOIN(CHAR(10), TRUE, _xlfn._xlws.FILTER(AG$2:AG$371, $B$2:$B$371 = $B45))</f>
        <v/>
      </c>
      <c r="AI45" s="39"/>
      <c r="AJ45" s="92" t="str" cm="1">
        <f t="array" ref="AJ45">_xlfn.TEXTJOIN(CHAR(10), TRUE, _xlfn._xlws.FILTER(AI$2:AI$371, $B$2:$B$371 = $B45))</f>
        <v/>
      </c>
    </row>
    <row r="46" spans="1:36" ht="115.8" thickBot="1" x14ac:dyDescent="0.35">
      <c r="A46" s="36"/>
      <c r="B46" s="89">
        <f t="shared" si="1"/>
        <v>7</v>
      </c>
      <c r="C46" s="220"/>
      <c r="D46" s="87" t="str" cm="1">
        <f t="array" ref="D46">_xlfn.TEXTJOIN(", ", TRUE, _xlfn._xlws.FILTER(C$2:C$371, $B$2:$B$371 = B46))</f>
        <v>Cogolin</v>
      </c>
      <c r="E46" s="3" t="s">
        <v>14</v>
      </c>
      <c r="F46" s="87" t="str" cm="1">
        <f t="array" ref="F46">_xlfn.TEXTJOIN(CHAR(10), TRUE, _xlfn._xlws.FILTER(E$2:E$371, $B$2:$B$371 = $B46))</f>
        <v>FNE-PACA 
UDVN-FNE83
M. Goueffon
H. Bonhomme</v>
      </c>
      <c r="G46" s="34"/>
      <c r="H46" s="113" t="str" cm="1">
        <f t="array" ref="H46">_xlfn.TEXTJOIN(CHAR(10), TRUE, _xlfn._xlws.FILTER(G$2:G$371, $B$2:$B$371 = $B46))</f>
        <v/>
      </c>
      <c r="I46" s="34"/>
      <c r="J46" s="115" t="str" cm="1">
        <f t="array" ref="J46">_xlfn.TEXTJOIN(CHAR(10), TRUE, _xlfn._xlws.FILTER(I$2:I$371, $B$2:$B$371 = $B46))</f>
        <v/>
      </c>
      <c r="K46" s="223"/>
      <c r="L46" s="151" t="str" cm="1">
        <f t="array" ref="L46">_xlfn.TEXTJOIN(CHAR(10), TRUE, _xlfn._xlws.FILTER(K$2:K$371, $B$2:$B$371 = $B46))</f>
        <v>TJ Draguignan</v>
      </c>
      <c r="M46" s="54"/>
      <c r="N46" s="151" t="str" cm="1">
        <f t="array" ref="N46">_xlfn.TEXTJOIN(CHAR(10), TRUE, _xlfn._xlws.FILTER(M$2:M$371, $B$2:$B$371 = $B46))</f>
        <v/>
      </c>
      <c r="O46" s="54"/>
      <c r="P46" s="151" t="str" cm="1">
        <f t="array" ref="P46">_xlfn.TEXTJOIN(CHAR(10), TRUE, _xlfn._xlws.FILTER(O$2:O$371, $B$2:$B$371 = $B46))</f>
        <v/>
      </c>
      <c r="Q46" s="54"/>
      <c r="R46" s="151" t="str" cm="1">
        <f t="array" ref="R46">_xlfn.TEXTJOIN(CHAR(10), TRUE, _xlfn._xlws.FILTER(Q$2:Q$371, $B$2:$B$371 = $B46))</f>
        <v/>
      </c>
      <c r="S46" s="220"/>
      <c r="T46" s="113" t="str" cm="1">
        <f t="array" ref="T46">_xlfn.TEXTJOIN(CHAR(10), TRUE, _xlfn._xlws.FILTER(S$2:S$371, $B$2:$B$371 = $B46))</f>
        <v>N° Parquet 20 345000033</v>
      </c>
      <c r="U46" s="177" t="s">
        <v>569</v>
      </c>
      <c r="V46" s="115" t="str" cm="1">
        <f t="array" ref="V46">_xlfn.TEXTJOIN(CHAR(10), TRUE, _xlfn._xlws.FILTER(U$2:U$371, $B$2:$B$371 = $B46))</f>
        <v>Plainte contre Hernandez, pour stockage de déchets inertes et exhaussement de sol.
07/12/2020
Addendum n° 1 17/03/2021
Addendum n° 2 7/09/2021</v>
      </c>
      <c r="W46" s="220"/>
      <c r="X46" s="113" t="str" cm="1">
        <f t="array" ref="X46">_xlfn.TEXTJOIN(CHAR(10), TRUE, _xlfn._xlws.FILTER(W$2:W$371, $B$2:$B$371 = $B46))</f>
        <v/>
      </c>
      <c r="Y46" s="9" t="s">
        <v>78</v>
      </c>
      <c r="Z46" s="118" t="str" cm="1">
        <f t="array" ref="Z46">_xlfn.TEXTJOIN(CHAR(10), TRUE, _xlfn._xlws.FILTER(Y$2:Y$371, $B$2:$B$371 = $B46))</f>
        <v>En instruction 
Relance du parquet le 19/10/2023
Réponse le 01/12/2023
En cours de traitement par un magistrat du parquet</v>
      </c>
      <c r="AA46" s="46"/>
      <c r="AB46" s="115"/>
      <c r="AC46" s="39"/>
      <c r="AD46" s="98"/>
      <c r="AE46" s="39"/>
      <c r="AF46" s="98"/>
      <c r="AG46" s="39"/>
      <c r="AH46" s="98" t="str" cm="1">
        <f t="array" ref="AH46">_xlfn.TEXTJOIN(CHAR(10), TRUE, _xlfn._xlws.FILTER(AG$2:AG$371, $B$2:$B$371 = $B46))</f>
        <v/>
      </c>
      <c r="AI46" s="39"/>
      <c r="AJ46" s="92" t="str" cm="1">
        <f t="array" ref="AJ46">_xlfn.TEXTJOIN(CHAR(10), TRUE, _xlfn._xlws.FILTER(AI$2:AI$371, $B$2:$B$371 = $B46))</f>
        <v/>
      </c>
    </row>
    <row r="47" spans="1:36" ht="115.8" thickBot="1" x14ac:dyDescent="0.35">
      <c r="A47" s="36"/>
      <c r="B47" s="89">
        <f t="shared" si="1"/>
        <v>7</v>
      </c>
      <c r="C47" s="220"/>
      <c r="D47" s="87" t="str" cm="1">
        <f t="array" ref="D47">_xlfn.TEXTJOIN(", ", TRUE, _xlfn._xlws.FILTER(C$2:C$371, $B$2:$B$371 = B47))</f>
        <v>Cogolin</v>
      </c>
      <c r="E47" s="3" t="s">
        <v>15</v>
      </c>
      <c r="F47" s="87" t="str" cm="1">
        <f t="array" ref="F47">_xlfn.TEXTJOIN(CHAR(10), TRUE, _xlfn._xlws.FILTER(E$2:E$371, $B$2:$B$371 = $B47))</f>
        <v>FNE-PACA 
UDVN-FNE83
M. Goueffon
H. Bonhomme</v>
      </c>
      <c r="G47" s="34"/>
      <c r="H47" s="113" t="str" cm="1">
        <f t="array" ref="H47">_xlfn.TEXTJOIN(CHAR(10), TRUE, _xlfn._xlws.FILTER(G$2:G$371, $B$2:$B$371 = $B47))</f>
        <v/>
      </c>
      <c r="I47" s="34"/>
      <c r="J47" s="115" t="str" cm="1">
        <f t="array" ref="J47">_xlfn.TEXTJOIN(CHAR(10), TRUE, _xlfn._xlws.FILTER(I$2:I$371, $B$2:$B$371 = $B47))</f>
        <v/>
      </c>
      <c r="K47" s="223"/>
      <c r="L47" s="151" t="str" cm="1">
        <f t="array" ref="L47">_xlfn.TEXTJOIN(CHAR(10), TRUE, _xlfn._xlws.FILTER(K$2:K$371, $B$2:$B$371 = $B47))</f>
        <v>TJ Draguignan</v>
      </c>
      <c r="M47" s="54"/>
      <c r="N47" s="151" t="str" cm="1">
        <f t="array" ref="N47">_xlfn.TEXTJOIN(CHAR(10), TRUE, _xlfn._xlws.FILTER(M$2:M$371, $B$2:$B$371 = $B47))</f>
        <v/>
      </c>
      <c r="O47" s="54"/>
      <c r="P47" s="151" t="str" cm="1">
        <f t="array" ref="P47">_xlfn.TEXTJOIN(CHAR(10), TRUE, _xlfn._xlws.FILTER(O$2:O$371, $B$2:$B$371 = $B47))</f>
        <v/>
      </c>
      <c r="Q47" s="54"/>
      <c r="R47" s="151" t="str" cm="1">
        <f t="array" ref="R47">_xlfn.TEXTJOIN(CHAR(10), TRUE, _xlfn._xlws.FILTER(Q$2:Q$371, $B$2:$B$371 = $B47))</f>
        <v/>
      </c>
      <c r="S47" s="220"/>
      <c r="T47" s="113" t="str" cm="1">
        <f t="array" ref="T47">_xlfn.TEXTJOIN(CHAR(10), TRUE, _xlfn._xlws.FILTER(S$2:S$371, $B$2:$B$371 = $B47))</f>
        <v>N° Parquet 20 345000033</v>
      </c>
      <c r="U47" s="3" t="s">
        <v>75</v>
      </c>
      <c r="V47" s="113" t="str" cm="1">
        <f t="array" ref="V47">_xlfn.TEXTJOIN(CHAR(10), TRUE, _xlfn._xlws.FILTER(U$2:U$371, $B$2:$B$371 = $B47))</f>
        <v>Plainte contre Hernandez, pour stockage de déchets inertes et exhaussement de sol.
07/12/2020
Addendum n° 1 17/03/2021
Addendum n° 2 7/09/2021</v>
      </c>
      <c r="W47" s="220"/>
      <c r="X47" s="113" t="str" cm="1">
        <f t="array" ref="X47">_xlfn.TEXTJOIN(CHAR(10), TRUE, _xlfn._xlws.FILTER(W$2:W$371, $B$2:$B$371 = $B47))</f>
        <v/>
      </c>
      <c r="Y47" s="9" t="s">
        <v>79</v>
      </c>
      <c r="Z47" s="118" t="str" cm="1">
        <f t="array" ref="Z47">_xlfn.TEXTJOIN(CHAR(10), TRUE, _xlfn._xlws.FILTER(Y$2:Y$371, $B$2:$B$371 = $B47))</f>
        <v>En instruction 
Relance du parquet le 19/10/2023
Réponse le 01/12/2023
En cours de traitement par un magistrat du parquet</v>
      </c>
      <c r="AA47" s="34"/>
      <c r="AB47" s="113"/>
      <c r="AC47" s="39"/>
      <c r="AD47" s="98"/>
      <c r="AE47" s="39"/>
      <c r="AF47" s="98"/>
      <c r="AG47" s="39"/>
      <c r="AH47" s="98" t="str" cm="1">
        <f t="array" ref="AH47">_xlfn.TEXTJOIN(CHAR(10), TRUE, _xlfn._xlws.FILTER(AG$2:AG$371, $B$2:$B$371 = $B47))</f>
        <v/>
      </c>
      <c r="AI47" s="39"/>
      <c r="AJ47" s="92" t="str" cm="1">
        <f t="array" ref="AJ47">_xlfn.TEXTJOIN(CHAR(10), TRUE, _xlfn._xlws.FILTER(AI$2:AI$371, $B$2:$B$371 = $B47))</f>
        <v/>
      </c>
    </row>
    <row r="48" spans="1:36" ht="115.8" thickBot="1" x14ac:dyDescent="0.35">
      <c r="A48" s="79"/>
      <c r="B48" s="89">
        <f t="shared" si="1"/>
        <v>7</v>
      </c>
      <c r="C48" s="221"/>
      <c r="D48" s="87" t="str" cm="1">
        <f t="array" ref="D48">_xlfn.TEXTJOIN(", ", TRUE, _xlfn._xlws.FILTER(C$2:C$371, $B$2:$B$371 = B48))</f>
        <v>Cogolin</v>
      </c>
      <c r="E48" s="4" t="s">
        <v>16</v>
      </c>
      <c r="F48" s="87" t="str" cm="1">
        <f t="array" ref="F48">_xlfn.TEXTJOIN(CHAR(10), TRUE, _xlfn._xlws.FILTER(E$2:E$371, $B$2:$B$371 = $B48))</f>
        <v>FNE-PACA 
UDVN-FNE83
M. Goueffon
H. Bonhomme</v>
      </c>
      <c r="G48" s="35"/>
      <c r="H48" s="114" t="str" cm="1">
        <f t="array" ref="H48">_xlfn.TEXTJOIN(CHAR(10), TRUE, _xlfn._xlws.FILTER(G$2:G$371, $B$2:$B$371 = $B48))</f>
        <v/>
      </c>
      <c r="I48" s="35"/>
      <c r="J48" s="168" t="str" cm="1">
        <f t="array" ref="J48">_xlfn.TEXTJOIN(CHAR(10), TRUE, _xlfn._xlws.FILTER(I$2:I$371, $B$2:$B$371 = $B48))</f>
        <v/>
      </c>
      <c r="K48" s="224"/>
      <c r="L48" s="154" t="str" cm="1">
        <f t="array" ref="L48">_xlfn.TEXTJOIN(CHAR(10), TRUE, _xlfn._xlws.FILTER(K$2:K$371, $B$2:$B$371 = $B48))</f>
        <v>TJ Draguignan</v>
      </c>
      <c r="M48" s="57"/>
      <c r="N48" s="154" t="str" cm="1">
        <f t="array" ref="N48">_xlfn.TEXTJOIN(CHAR(10), TRUE, _xlfn._xlws.FILTER(M$2:M$371, $B$2:$B$371 = $B48))</f>
        <v/>
      </c>
      <c r="O48" s="57"/>
      <c r="P48" s="154" t="str" cm="1">
        <f t="array" ref="P48">_xlfn.TEXTJOIN(CHAR(10), TRUE, _xlfn._xlws.FILTER(O$2:O$371, $B$2:$B$371 = $B48))</f>
        <v/>
      </c>
      <c r="Q48" s="57"/>
      <c r="R48" s="154" t="str" cm="1">
        <f t="array" ref="R48">_xlfn.TEXTJOIN(CHAR(10), TRUE, _xlfn._xlws.FILTER(Q$2:Q$371, $B$2:$B$371 = $B48))</f>
        <v/>
      </c>
      <c r="S48" s="221"/>
      <c r="T48" s="114" t="str" cm="1">
        <f t="array" ref="T48">_xlfn.TEXTJOIN(CHAR(10), TRUE, _xlfn._xlws.FILTER(S$2:S$371, $B$2:$B$371 = $B48))</f>
        <v>N° Parquet 20 345000033</v>
      </c>
      <c r="U48" s="4" t="s">
        <v>76</v>
      </c>
      <c r="V48" s="114" t="str" cm="1">
        <f t="array" ref="V48">_xlfn.TEXTJOIN(CHAR(10), TRUE, _xlfn._xlws.FILTER(U$2:U$371, $B$2:$B$371 = $B48))</f>
        <v>Plainte contre Hernandez, pour stockage de déchets inertes et exhaussement de sol.
07/12/2020
Addendum n° 1 17/03/2021
Addendum n° 2 7/09/2021</v>
      </c>
      <c r="W48" s="221"/>
      <c r="X48" s="114" t="str" cm="1">
        <f t="array" ref="X48">_xlfn.TEXTJOIN(CHAR(10), TRUE, _xlfn._xlws.FILTER(W$2:W$371, $B$2:$B$371 = $B48))</f>
        <v/>
      </c>
      <c r="Y48" s="11" t="s">
        <v>80</v>
      </c>
      <c r="Z48" s="119" t="str" cm="1">
        <f t="array" ref="Z48">_xlfn.TEXTJOIN(CHAR(10), TRUE, _xlfn._xlws.FILTER(Y$2:Y$371, $B$2:$B$371 = $B48))</f>
        <v>En instruction 
Relance du parquet le 19/10/2023
Réponse le 01/12/2023
En cours de traitement par un magistrat du parquet</v>
      </c>
      <c r="AA48" s="35"/>
      <c r="AB48" s="114"/>
      <c r="AC48" s="41"/>
      <c r="AD48" s="100"/>
      <c r="AE48" s="41"/>
      <c r="AF48" s="100"/>
      <c r="AG48" s="41"/>
      <c r="AH48" s="100" t="str" cm="1">
        <f t="array" ref="AH48">_xlfn.TEXTJOIN(CHAR(10), TRUE, _xlfn._xlws.FILTER(AG$2:AG$371, $B$2:$B$371 = $B48))</f>
        <v/>
      </c>
      <c r="AI48" s="41"/>
      <c r="AJ48" s="92" t="str" cm="1">
        <f t="array" ref="AJ48">_xlfn.TEXTJOIN(CHAR(10), TRUE, _xlfn._xlws.FILTER(AI$2:AI$371, $B$2:$B$371 = $B48))</f>
        <v/>
      </c>
    </row>
    <row r="49" spans="1:36" ht="245.4" thickBot="1" x14ac:dyDescent="0.35">
      <c r="A49" s="78">
        <v>8</v>
      </c>
      <c r="B49" s="89">
        <f t="shared" si="1"/>
        <v>8</v>
      </c>
      <c r="C49" s="219" t="s">
        <v>72</v>
      </c>
      <c r="D49" s="87" t="str" cm="1">
        <f t="array" ref="D49">_xlfn.TEXTJOIN(", ", TRUE, _xlfn._xlws.FILTER(C$2:C$371, $B$2:$B$371 = B49))</f>
        <v>Cogolin</v>
      </c>
      <c r="E49" s="3" t="s">
        <v>82</v>
      </c>
      <c r="F49" s="87" t="str" cm="1">
        <f t="array" ref="F49">_xlfn.TEXTJOIN(CHAR(10), TRUE, _xlfn._xlws.FILTER(E$2:E$371, $B$2:$B$371 = $B49))</f>
        <v>Sauvons le Yotel
FNE83
Alain Grangeon
Henri Bonhomme</v>
      </c>
      <c r="G49" s="34"/>
      <c r="H49" s="113" t="str" cm="1">
        <f t="array" ref="H49">_xlfn.TEXTJOIN(CHAR(10), TRUE, _xlfn._xlws.FILTER(G$2:G$371, $B$2:$B$371 = $B49))</f>
        <v/>
      </c>
      <c r="I49" s="34"/>
      <c r="J49" s="115" t="str" cm="1">
        <f t="array" ref="J49">_xlfn.TEXTJOIN(CHAR(10), TRUE, _xlfn._xlws.FILTER(I$2:I$371, $B$2:$B$371 = $B49))</f>
        <v/>
      </c>
      <c r="K49" s="222" t="s">
        <v>27</v>
      </c>
      <c r="L49" s="151" t="str" cm="1">
        <f t="array" ref="L49">_xlfn.TEXTJOIN(CHAR(10), TRUE, _xlfn._xlws.FILTER(K$2:K$371, $B$2:$B$371 = $B49))</f>
        <v>TA Toulon</v>
      </c>
      <c r="M49" s="54"/>
      <c r="N49" s="151" t="str" cm="1">
        <f t="array" ref="N49">_xlfn.TEXTJOIN(CHAR(10), TRUE, _xlfn._xlws.FILTER(M$2:M$371, $B$2:$B$371 = $B49))</f>
        <v/>
      </c>
      <c r="O49" s="54"/>
      <c r="P49" s="151" t="str" cm="1">
        <f t="array" ref="P49">_xlfn.TEXTJOIN(CHAR(10), TRUE, _xlfn._xlws.FILTER(O$2:O$371, $B$2:$B$371 = $B49))</f>
        <v/>
      </c>
      <c r="Q49" s="54"/>
      <c r="R49" s="151" t="str" cm="1">
        <f t="array" ref="R49">_xlfn.TEXTJOIN(CHAR(10), TRUE, _xlfn._xlws.FILTER(Q$2:Q$371, $B$2:$B$371 = $B49))</f>
        <v/>
      </c>
      <c r="S49" s="219" t="s">
        <v>95</v>
      </c>
      <c r="T49" s="113" t="str" cm="1">
        <f t="array" ref="T49">_xlfn.TEXTJOIN(CHAR(10), TRUE, _xlfn._xlws.FILTER(S$2:S$371, $B$2:$B$371 = $B49))</f>
        <v>N° Parquet : 2400208</v>
      </c>
      <c r="U49" s="3" t="s">
        <v>85</v>
      </c>
      <c r="V49" s="113" t="str" cm="1">
        <f t="array" ref="V49">_xlfn.TEXTJOIN(CHAR(10), TRUE, _xlfn._xlws.FILTER(U$2:U$371, $B$2:$B$371 = $B49))</f>
        <v>Recours gracieux contre le PC N° 083 042 22 000 52
Déposé le 25/10/2023
Suivi d’un recours contentieux</v>
      </c>
      <c r="W49" s="219"/>
      <c r="X49" s="113" t="str" cm="1">
        <f t="array" ref="X49">_xlfn.TEXTJOIN(CHAR(10), TRUE, _xlfn._xlws.FILTER(W$2:W$371, $B$2:$B$371 = $B49))</f>
        <v/>
      </c>
      <c r="Y49" s="3" t="s">
        <v>88</v>
      </c>
      <c r="Z49" s="113" t="str" cm="1">
        <f t="array" ref="Z49">_xlfn.TEXTJOIN(CHAR(10), TRUE, _xlfn._xlws.FILTER(Y$2:Y$371, $B$2:$B$371 = $B49))</f>
        <v>Rejet recours gracieux
Recours sommaire au TA le 22-01-2024 avec Me Porta
Mémoires complémentaires 31/03/2024 – 6/05/2024 – 16/05/2024
Clôture instruction 27/08/2024
Audience 18/10/2024
 Rejet recours en annulation.
45604
Pourvoi en CE décidé</v>
      </c>
      <c r="AA49" s="34"/>
      <c r="AB49" s="113"/>
      <c r="AC49" s="39"/>
      <c r="AD49" s="98"/>
      <c r="AE49" s="39"/>
      <c r="AF49" s="98"/>
      <c r="AG49" s="39"/>
      <c r="AH49" s="98" t="str" cm="1">
        <f t="array" ref="AH49">_xlfn.TEXTJOIN(CHAR(10), TRUE, _xlfn._xlws.FILTER(AG$2:AG$371, $B$2:$B$371 = $B49))</f>
        <v/>
      </c>
      <c r="AI49" s="39"/>
      <c r="AJ49" s="92" t="str" cm="1">
        <f t="array" ref="AJ49">_xlfn.TEXTJOIN(CHAR(10), TRUE, _xlfn._xlws.FILTER(AI$2:AI$371, $B$2:$B$371 = $B49))</f>
        <v/>
      </c>
    </row>
    <row r="50" spans="1:36" ht="245.4" thickBot="1" x14ac:dyDescent="0.35">
      <c r="A50" s="36"/>
      <c r="B50" s="89">
        <f t="shared" si="1"/>
        <v>8</v>
      </c>
      <c r="C50" s="220"/>
      <c r="D50" s="87" t="str" cm="1">
        <f t="array" ref="D50">_xlfn.TEXTJOIN(", ", TRUE, _xlfn._xlws.FILTER(C$2:C$371, $B$2:$B$371 = B50))</f>
        <v>Cogolin</v>
      </c>
      <c r="E50" s="3" t="s">
        <v>25</v>
      </c>
      <c r="F50" s="87" t="str" cm="1">
        <f t="array" ref="F50">_xlfn.TEXTJOIN(CHAR(10), TRUE, _xlfn._xlws.FILTER(E$2:E$371, $B$2:$B$371 = $B50))</f>
        <v>Sauvons le Yotel
FNE83
Alain Grangeon
Henri Bonhomme</v>
      </c>
      <c r="G50" s="34"/>
      <c r="H50" s="113" t="str" cm="1">
        <f t="array" ref="H50">_xlfn.TEXTJOIN(CHAR(10), TRUE, _xlfn._xlws.FILTER(G$2:G$371, $B$2:$B$371 = $B50))</f>
        <v/>
      </c>
      <c r="I50" s="34"/>
      <c r="J50" s="115" t="str" cm="1">
        <f t="array" ref="J50">_xlfn.TEXTJOIN(CHAR(10), TRUE, _xlfn._xlws.FILTER(I$2:I$371, $B$2:$B$371 = $B50))</f>
        <v/>
      </c>
      <c r="K50" s="223"/>
      <c r="L50" s="151" t="str" cm="1">
        <f t="array" ref="L50">_xlfn.TEXTJOIN(CHAR(10), TRUE, _xlfn._xlws.FILTER(K$2:K$371, $B$2:$B$371 = $B50))</f>
        <v>TA Toulon</v>
      </c>
      <c r="M50" s="54"/>
      <c r="N50" s="151" t="str" cm="1">
        <f t="array" ref="N50">_xlfn.TEXTJOIN(CHAR(10), TRUE, _xlfn._xlws.FILTER(M$2:M$371, $B$2:$B$371 = $B50))</f>
        <v/>
      </c>
      <c r="O50" s="54"/>
      <c r="P50" s="151" t="str" cm="1">
        <f t="array" ref="P50">_xlfn.TEXTJOIN(CHAR(10), TRUE, _xlfn._xlws.FILTER(O$2:O$371, $B$2:$B$371 = $B50))</f>
        <v/>
      </c>
      <c r="Q50" s="54"/>
      <c r="R50" s="151" t="str" cm="1">
        <f t="array" ref="R50">_xlfn.TEXTJOIN(CHAR(10), TRUE, _xlfn._xlws.FILTER(Q$2:Q$371, $B$2:$B$371 = $B50))</f>
        <v/>
      </c>
      <c r="S50" s="220"/>
      <c r="T50" s="113" t="str" cm="1">
        <f t="array" ref="T50">_xlfn.TEXTJOIN(CHAR(10), TRUE, _xlfn._xlws.FILTER(S$2:S$371, $B$2:$B$371 = $B50))</f>
        <v>N° Parquet : 2400208</v>
      </c>
      <c r="U50" s="3" t="s">
        <v>86</v>
      </c>
      <c r="V50" s="113" t="str" cm="1">
        <f t="array" ref="V50">_xlfn.TEXTJOIN(CHAR(10), TRUE, _xlfn._xlws.FILTER(U$2:U$371, $B$2:$B$371 = $B50))</f>
        <v>Recours gracieux contre le PC N° 083 042 22 000 52
Déposé le 25/10/2023
Suivi d’un recours contentieux</v>
      </c>
      <c r="W50" s="220"/>
      <c r="X50" s="113" t="str" cm="1">
        <f t="array" ref="X50">_xlfn.TEXTJOIN(CHAR(10), TRUE, _xlfn._xlws.FILTER(W$2:W$371, $B$2:$B$371 = $B50))</f>
        <v/>
      </c>
      <c r="Y50" s="3" t="s">
        <v>89</v>
      </c>
      <c r="Z50" s="113" t="str" cm="1">
        <f t="array" ref="Z50">_xlfn.TEXTJOIN(CHAR(10), TRUE, _xlfn._xlws.FILTER(Y$2:Y$371, $B$2:$B$371 = $B50))</f>
        <v>Rejet recours gracieux
Recours sommaire au TA le 22-01-2024 avec Me Porta
Mémoires complémentaires 31/03/2024 – 6/05/2024 – 16/05/2024
Clôture instruction 27/08/2024
Audience 18/10/2024
 Rejet recours en annulation.
45604
Pourvoi en CE décidé</v>
      </c>
      <c r="AA50" s="34"/>
      <c r="AB50" s="113"/>
      <c r="AC50" s="39"/>
      <c r="AD50" s="98"/>
      <c r="AE50" s="39"/>
      <c r="AF50" s="98"/>
      <c r="AG50" s="39"/>
      <c r="AH50" s="98" t="str" cm="1">
        <f t="array" ref="AH50">_xlfn.TEXTJOIN(CHAR(10), TRUE, _xlfn._xlws.FILTER(AG$2:AG$371, $B$2:$B$371 = $B50))</f>
        <v/>
      </c>
      <c r="AI50" s="39"/>
      <c r="AJ50" s="92" t="str" cm="1">
        <f t="array" ref="AJ50">_xlfn.TEXTJOIN(CHAR(10), TRUE, _xlfn._xlws.FILTER(AI$2:AI$371, $B$2:$B$371 = $B50))</f>
        <v/>
      </c>
    </row>
    <row r="51" spans="1:36" ht="245.4" thickBot="1" x14ac:dyDescent="0.35">
      <c r="A51" s="36"/>
      <c r="B51" s="89">
        <f t="shared" si="1"/>
        <v>8</v>
      </c>
      <c r="C51" s="220"/>
      <c r="D51" s="87" t="str" cm="1">
        <f t="array" ref="D51">_xlfn.TEXTJOIN(", ", TRUE, _xlfn._xlws.FILTER(C$2:C$371, $B$2:$B$371 = B51))</f>
        <v>Cogolin</v>
      </c>
      <c r="E51" s="3" t="s">
        <v>83</v>
      </c>
      <c r="F51" s="87" t="str" cm="1">
        <f t="array" ref="F51">_xlfn.TEXTJOIN(CHAR(10), TRUE, _xlfn._xlws.FILTER(E$2:E$371, $B$2:$B$371 = $B51))</f>
        <v>Sauvons le Yotel
FNE83
Alain Grangeon
Henri Bonhomme</v>
      </c>
      <c r="G51" s="34"/>
      <c r="H51" s="113" t="str" cm="1">
        <f t="array" ref="H51">_xlfn.TEXTJOIN(CHAR(10), TRUE, _xlfn._xlws.FILTER(G$2:G$371, $B$2:$B$371 = $B51))</f>
        <v/>
      </c>
      <c r="I51" s="34"/>
      <c r="J51" s="115" t="str" cm="1">
        <f t="array" ref="J51">_xlfn.TEXTJOIN(CHAR(10), TRUE, _xlfn._xlws.FILTER(I$2:I$371, $B$2:$B$371 = $B51))</f>
        <v/>
      </c>
      <c r="K51" s="223"/>
      <c r="L51" s="151" t="str" cm="1">
        <f t="array" ref="L51">_xlfn.TEXTJOIN(CHAR(10), TRUE, _xlfn._xlws.FILTER(K$2:K$371, $B$2:$B$371 = $B51))</f>
        <v>TA Toulon</v>
      </c>
      <c r="M51" s="54"/>
      <c r="N51" s="151" t="str" cm="1">
        <f t="array" ref="N51">_xlfn.TEXTJOIN(CHAR(10), TRUE, _xlfn._xlws.FILTER(M$2:M$371, $B$2:$B$371 = $B51))</f>
        <v/>
      </c>
      <c r="O51" s="54"/>
      <c r="P51" s="151" t="str" cm="1">
        <f t="array" ref="P51">_xlfn.TEXTJOIN(CHAR(10), TRUE, _xlfn._xlws.FILTER(O$2:O$371, $B$2:$B$371 = $B51))</f>
        <v/>
      </c>
      <c r="Q51" s="54"/>
      <c r="R51" s="151" t="str" cm="1">
        <f t="array" ref="R51">_xlfn.TEXTJOIN(CHAR(10), TRUE, _xlfn._xlws.FILTER(Q$2:Q$371, $B$2:$B$371 = $B51))</f>
        <v/>
      </c>
      <c r="S51" s="220"/>
      <c r="T51" s="113" t="str" cm="1">
        <f t="array" ref="T51">_xlfn.TEXTJOIN(CHAR(10), TRUE, _xlfn._xlws.FILTER(S$2:S$371, $B$2:$B$371 = $B51))</f>
        <v>N° Parquet : 2400208</v>
      </c>
      <c r="U51" s="3" t="s">
        <v>87</v>
      </c>
      <c r="V51" s="113" t="str" cm="1">
        <f t="array" ref="V51">_xlfn.TEXTJOIN(CHAR(10), TRUE, _xlfn._xlws.FILTER(U$2:U$371, $B$2:$B$371 = $B51))</f>
        <v>Recours gracieux contre le PC N° 083 042 22 000 52
Déposé le 25/10/2023
Suivi d’un recours contentieux</v>
      </c>
      <c r="W51" s="220"/>
      <c r="X51" s="113" t="str" cm="1">
        <f t="array" ref="X51">_xlfn.TEXTJOIN(CHAR(10), TRUE, _xlfn._xlws.FILTER(W$2:W$371, $B$2:$B$371 = $B51))</f>
        <v/>
      </c>
      <c r="Y51" s="3" t="s">
        <v>90</v>
      </c>
      <c r="Z51" s="113" t="str" cm="1">
        <f t="array" ref="Z51">_xlfn.TEXTJOIN(CHAR(10), TRUE, _xlfn._xlws.FILTER(Y$2:Y$371, $B$2:$B$371 = $B51))</f>
        <v>Rejet recours gracieux
Recours sommaire au TA le 22-01-2024 avec Me Porta
Mémoires complémentaires 31/03/2024 – 6/05/2024 – 16/05/2024
Clôture instruction 27/08/2024
Audience 18/10/2024
 Rejet recours en annulation.
45604
Pourvoi en CE décidé</v>
      </c>
      <c r="AA51" s="34"/>
      <c r="AB51" s="113"/>
      <c r="AC51" s="39"/>
      <c r="AD51" s="98"/>
      <c r="AE51" s="39"/>
      <c r="AF51" s="98"/>
      <c r="AG51" s="39"/>
      <c r="AH51" s="98" t="str" cm="1">
        <f t="array" ref="AH51">_xlfn.TEXTJOIN(CHAR(10), TRUE, _xlfn._xlws.FILTER(AG$2:AG$371, $B$2:$B$371 = $B51))</f>
        <v/>
      </c>
      <c r="AI51" s="39"/>
      <c r="AJ51" s="92" t="str" cm="1">
        <f t="array" ref="AJ51">_xlfn.TEXTJOIN(CHAR(10), TRUE, _xlfn._xlws.FILTER(AI$2:AI$371, $B$2:$B$371 = $B51))</f>
        <v/>
      </c>
    </row>
    <row r="52" spans="1:36" ht="245.4" thickBot="1" x14ac:dyDescent="0.35">
      <c r="A52" s="36"/>
      <c r="B52" s="89">
        <f t="shared" si="1"/>
        <v>8</v>
      </c>
      <c r="C52" s="220"/>
      <c r="D52" s="87" t="str" cm="1">
        <f t="array" ref="D52">_xlfn.TEXTJOIN(", ", TRUE, _xlfn._xlws.FILTER(C$2:C$371, $B$2:$B$371 = B52))</f>
        <v>Cogolin</v>
      </c>
      <c r="E52" s="3" t="s">
        <v>84</v>
      </c>
      <c r="F52" s="87" t="str" cm="1">
        <f t="array" ref="F52">_xlfn.TEXTJOIN(CHAR(10), TRUE, _xlfn._xlws.FILTER(E$2:E$371, $B$2:$B$371 = $B52))</f>
        <v>Sauvons le Yotel
FNE83
Alain Grangeon
Henri Bonhomme</v>
      </c>
      <c r="G52" s="34"/>
      <c r="H52" s="113" t="str" cm="1">
        <f t="array" ref="H52">_xlfn.TEXTJOIN(CHAR(10), TRUE, _xlfn._xlws.FILTER(G$2:G$371, $B$2:$B$371 = $B52))</f>
        <v/>
      </c>
      <c r="I52" s="34"/>
      <c r="J52" s="115" t="str" cm="1">
        <f t="array" ref="J52">_xlfn.TEXTJOIN(CHAR(10), TRUE, _xlfn._xlws.FILTER(I$2:I$371, $B$2:$B$371 = $B52))</f>
        <v/>
      </c>
      <c r="K52" s="223"/>
      <c r="L52" s="151" t="str" cm="1">
        <f t="array" ref="L52">_xlfn.TEXTJOIN(CHAR(10), TRUE, _xlfn._xlws.FILTER(K$2:K$371, $B$2:$B$371 = $B52))</f>
        <v>TA Toulon</v>
      </c>
      <c r="M52" s="54"/>
      <c r="N52" s="151" t="str" cm="1">
        <f t="array" ref="N52">_xlfn.TEXTJOIN(CHAR(10), TRUE, _xlfn._xlws.FILTER(M$2:M$371, $B$2:$B$371 = $B52))</f>
        <v/>
      </c>
      <c r="O52" s="54"/>
      <c r="P52" s="151" t="str" cm="1">
        <f t="array" ref="P52">_xlfn.TEXTJOIN(CHAR(10), TRUE, _xlfn._xlws.FILTER(O$2:O$371, $B$2:$B$371 = $B52))</f>
        <v/>
      </c>
      <c r="Q52" s="54"/>
      <c r="R52" s="151" t="str" cm="1">
        <f t="array" ref="R52">_xlfn.TEXTJOIN(CHAR(10), TRUE, _xlfn._xlws.FILTER(Q$2:Q$371, $B$2:$B$371 = $B52))</f>
        <v/>
      </c>
      <c r="S52" s="220"/>
      <c r="T52" s="113" t="str" cm="1">
        <f t="array" ref="T52">_xlfn.TEXTJOIN(CHAR(10), TRUE, _xlfn._xlws.FILTER(S$2:S$371, $B$2:$B$371 = $B52))</f>
        <v>N° Parquet : 2400208</v>
      </c>
      <c r="U52" s="3"/>
      <c r="V52" s="113" t="str" cm="1">
        <f t="array" ref="V52">_xlfn.TEXTJOIN(CHAR(10), TRUE, _xlfn._xlws.FILTER(U$2:U$371, $B$2:$B$371 = $B52))</f>
        <v>Recours gracieux contre le PC N° 083 042 22 000 52
Déposé le 25/10/2023
Suivi d’un recours contentieux</v>
      </c>
      <c r="W52" s="220"/>
      <c r="X52" s="113" t="str" cm="1">
        <f t="array" ref="X52">_xlfn.TEXTJOIN(CHAR(10), TRUE, _xlfn._xlws.FILTER(W$2:W$371, $B$2:$B$371 = $B52))</f>
        <v/>
      </c>
      <c r="Y52" s="3" t="s">
        <v>91</v>
      </c>
      <c r="Z52" s="113" t="str" cm="1">
        <f t="array" ref="Z52">_xlfn.TEXTJOIN(CHAR(10), TRUE, _xlfn._xlws.FILTER(Y$2:Y$371, $B$2:$B$371 = $B52))</f>
        <v>Rejet recours gracieux
Recours sommaire au TA le 22-01-2024 avec Me Porta
Mémoires complémentaires 31/03/2024 – 6/05/2024 – 16/05/2024
Clôture instruction 27/08/2024
Audience 18/10/2024
 Rejet recours en annulation.
45604
Pourvoi en CE décidé</v>
      </c>
      <c r="AA52" s="34"/>
      <c r="AB52" s="113"/>
      <c r="AC52" s="39"/>
      <c r="AD52" s="98"/>
      <c r="AE52" s="39"/>
      <c r="AF52" s="98"/>
      <c r="AG52" s="39"/>
      <c r="AH52" s="98" t="str" cm="1">
        <f t="array" ref="AH52">_xlfn.TEXTJOIN(CHAR(10), TRUE, _xlfn._xlws.FILTER(AG$2:AG$371, $B$2:$B$371 = $B52))</f>
        <v/>
      </c>
      <c r="AI52" s="39"/>
      <c r="AJ52" s="92" t="str" cm="1">
        <f t="array" ref="AJ52">_xlfn.TEXTJOIN(CHAR(10), TRUE, _xlfn._xlws.FILTER(AI$2:AI$371, $B$2:$B$371 = $B52))</f>
        <v/>
      </c>
    </row>
    <row r="53" spans="1:36" ht="245.4" thickBot="1" x14ac:dyDescent="0.35">
      <c r="A53" s="36"/>
      <c r="B53" s="89">
        <f t="shared" si="1"/>
        <v>8</v>
      </c>
      <c r="C53" s="220"/>
      <c r="D53" s="87" t="str" cm="1">
        <f t="array" ref="D53">_xlfn.TEXTJOIN(", ", TRUE, _xlfn._xlws.FILTER(C$2:C$371, $B$2:$B$371 = B53))</f>
        <v>Cogolin</v>
      </c>
      <c r="E53" s="7"/>
      <c r="F53" s="87" t="str" cm="1">
        <f t="array" ref="F53">_xlfn.TEXTJOIN(CHAR(10), TRUE, _xlfn._xlws.FILTER(E$2:E$371, $B$2:$B$371 = $B53))</f>
        <v>Sauvons le Yotel
FNE83
Alain Grangeon
Henri Bonhomme</v>
      </c>
      <c r="G53" s="37"/>
      <c r="H53" s="116" t="str" cm="1">
        <f t="array" ref="H53">_xlfn.TEXTJOIN(CHAR(10), TRUE, _xlfn._xlws.FILTER(G$2:G$371, $B$2:$B$371 = $B53))</f>
        <v/>
      </c>
      <c r="I53" s="37"/>
      <c r="J53" s="169" t="str" cm="1">
        <f t="array" ref="J53">_xlfn.TEXTJOIN(CHAR(10), TRUE, _xlfn._xlws.FILTER(I$2:I$371, $B$2:$B$371 = $B53))</f>
        <v/>
      </c>
      <c r="K53" s="223"/>
      <c r="L53" s="151" t="str" cm="1">
        <f t="array" ref="L53">_xlfn.TEXTJOIN(CHAR(10), TRUE, _xlfn._xlws.FILTER(K$2:K$371, $B$2:$B$371 = $B53))</f>
        <v>TA Toulon</v>
      </c>
      <c r="M53" s="54"/>
      <c r="N53" s="151" t="str" cm="1">
        <f t="array" ref="N53">_xlfn.TEXTJOIN(CHAR(10), TRUE, _xlfn._xlws.FILTER(M$2:M$371, $B$2:$B$371 = $B53))</f>
        <v/>
      </c>
      <c r="O53" s="54"/>
      <c r="P53" s="151" t="str" cm="1">
        <f t="array" ref="P53">_xlfn.TEXTJOIN(CHAR(10), TRUE, _xlfn._xlws.FILTER(O$2:O$371, $B$2:$B$371 = $B53))</f>
        <v/>
      </c>
      <c r="Q53" s="54"/>
      <c r="R53" s="151" t="str" cm="1">
        <f t="array" ref="R53">_xlfn.TEXTJOIN(CHAR(10), TRUE, _xlfn._xlws.FILTER(Q$2:Q$371, $B$2:$B$371 = $B53))</f>
        <v/>
      </c>
      <c r="S53" s="220"/>
      <c r="T53" s="113" t="str" cm="1">
        <f t="array" ref="T53">_xlfn.TEXTJOIN(CHAR(10), TRUE, _xlfn._xlws.FILTER(S$2:S$371, $B$2:$B$371 = $B53))</f>
        <v>N° Parquet : 2400208</v>
      </c>
      <c r="U53" s="7"/>
      <c r="V53" s="116" t="str" cm="1">
        <f t="array" ref="V53">_xlfn.TEXTJOIN(CHAR(10), TRUE, _xlfn._xlws.FILTER(U$2:U$371, $B$2:$B$371 = $B53))</f>
        <v>Recours gracieux contre le PC N° 083 042 22 000 52
Déposé le 25/10/2023
Suivi d’un recours contentieux</v>
      </c>
      <c r="W53" s="220"/>
      <c r="X53" s="113" t="str" cm="1">
        <f t="array" ref="X53">_xlfn.TEXTJOIN(CHAR(10), TRUE, _xlfn._xlws.FILTER(W$2:W$371, $B$2:$B$371 = $B53))</f>
        <v/>
      </c>
      <c r="Y53" s="3" t="s">
        <v>92</v>
      </c>
      <c r="Z53" s="113" t="str" cm="1">
        <f t="array" ref="Z53">_xlfn.TEXTJOIN(CHAR(10), TRUE, _xlfn._xlws.FILTER(Y$2:Y$371, $B$2:$B$371 = $B53))</f>
        <v>Rejet recours gracieux
Recours sommaire au TA le 22-01-2024 avec Me Porta
Mémoires complémentaires 31/03/2024 – 6/05/2024 – 16/05/2024
Clôture instruction 27/08/2024
Audience 18/10/2024
 Rejet recours en annulation.
45604
Pourvoi en CE décidé</v>
      </c>
      <c r="AA53" s="37"/>
      <c r="AB53" s="116"/>
      <c r="AC53" s="39"/>
      <c r="AD53" s="98"/>
      <c r="AE53" s="39"/>
      <c r="AF53" s="98"/>
      <c r="AG53" s="39"/>
      <c r="AH53" s="98" t="str" cm="1">
        <f t="array" ref="AH53">_xlfn.TEXTJOIN(CHAR(10), TRUE, _xlfn._xlws.FILTER(AG$2:AG$371, $B$2:$B$371 = $B53))</f>
        <v/>
      </c>
      <c r="AI53" s="39"/>
      <c r="AJ53" s="92" t="str" cm="1">
        <f t="array" ref="AJ53">_xlfn.TEXTJOIN(CHAR(10), TRUE, _xlfn._xlws.FILTER(AI$2:AI$371, $B$2:$B$371 = $B53))</f>
        <v/>
      </c>
    </row>
    <row r="54" spans="1:36" ht="245.4" thickBot="1" x14ac:dyDescent="0.35">
      <c r="A54" s="36"/>
      <c r="B54" s="89">
        <f t="shared" si="1"/>
        <v>8</v>
      </c>
      <c r="C54" s="220"/>
      <c r="D54" s="87" t="str" cm="1">
        <f t="array" ref="D54">_xlfn.TEXTJOIN(", ", TRUE, _xlfn._xlws.FILTER(C$2:C$371, $B$2:$B$371 = B54))</f>
        <v>Cogolin</v>
      </c>
      <c r="E54" s="7"/>
      <c r="F54" s="87" t="str" cm="1">
        <f t="array" ref="F54">_xlfn.TEXTJOIN(CHAR(10), TRUE, _xlfn._xlws.FILTER(E$2:E$371, $B$2:$B$371 = $B54))</f>
        <v>Sauvons le Yotel
FNE83
Alain Grangeon
Henri Bonhomme</v>
      </c>
      <c r="G54" s="37"/>
      <c r="H54" s="116" t="str" cm="1">
        <f t="array" ref="H54">_xlfn.TEXTJOIN(CHAR(10), TRUE, _xlfn._xlws.FILTER(G$2:G$371, $B$2:$B$371 = $B54))</f>
        <v/>
      </c>
      <c r="I54" s="37"/>
      <c r="J54" s="169" t="str" cm="1">
        <f t="array" ref="J54">_xlfn.TEXTJOIN(CHAR(10), TRUE, _xlfn._xlws.FILTER(I$2:I$371, $B$2:$B$371 = $B54))</f>
        <v/>
      </c>
      <c r="K54" s="223"/>
      <c r="L54" s="151" t="str" cm="1">
        <f t="array" ref="L54">_xlfn.TEXTJOIN(CHAR(10), TRUE, _xlfn._xlws.FILTER(K$2:K$371, $B$2:$B$371 = $B54))</f>
        <v>TA Toulon</v>
      </c>
      <c r="M54" s="54"/>
      <c r="N54" s="151" t="str" cm="1">
        <f t="array" ref="N54">_xlfn.TEXTJOIN(CHAR(10), TRUE, _xlfn._xlws.FILTER(M$2:M$371, $B$2:$B$371 = $B54))</f>
        <v/>
      </c>
      <c r="O54" s="54"/>
      <c r="P54" s="151" t="str" cm="1">
        <f t="array" ref="P54">_xlfn.TEXTJOIN(CHAR(10), TRUE, _xlfn._xlws.FILTER(O$2:O$371, $B$2:$B$371 = $B54))</f>
        <v/>
      </c>
      <c r="Q54" s="54"/>
      <c r="R54" s="151" t="str" cm="1">
        <f t="array" ref="R54">_xlfn.TEXTJOIN(CHAR(10), TRUE, _xlfn._xlws.FILTER(Q$2:Q$371, $B$2:$B$371 = $B54))</f>
        <v/>
      </c>
      <c r="S54" s="220"/>
      <c r="T54" s="113" t="str" cm="1">
        <f t="array" ref="T54">_xlfn.TEXTJOIN(CHAR(10), TRUE, _xlfn._xlws.FILTER(S$2:S$371, $B$2:$B$371 = $B54))</f>
        <v>N° Parquet : 2400208</v>
      </c>
      <c r="U54" s="7"/>
      <c r="V54" s="116" t="str" cm="1">
        <f t="array" ref="V54">_xlfn.TEXTJOIN(CHAR(10), TRUE, _xlfn._xlws.FILTER(U$2:U$371, $B$2:$B$371 = $B54))</f>
        <v>Recours gracieux contre le PC N° 083 042 22 000 52
Déposé le 25/10/2023
Suivi d’un recours contentieux</v>
      </c>
      <c r="W54" s="220"/>
      <c r="X54" s="113" t="str" cm="1">
        <f t="array" ref="X54">_xlfn.TEXTJOIN(CHAR(10), TRUE, _xlfn._xlws.FILTER(W$2:W$371, $B$2:$B$371 = $B54))</f>
        <v/>
      </c>
      <c r="Y54" s="3" t="s">
        <v>93</v>
      </c>
      <c r="Z54" s="113" t="str" cm="1">
        <f t="array" ref="Z54">_xlfn.TEXTJOIN(CHAR(10), TRUE, _xlfn._xlws.FILTER(Y$2:Y$371, $B$2:$B$371 = $B54))</f>
        <v>Rejet recours gracieux
Recours sommaire au TA le 22-01-2024 avec Me Porta
Mémoires complémentaires 31/03/2024 – 6/05/2024 – 16/05/2024
Clôture instruction 27/08/2024
Audience 18/10/2024
 Rejet recours en annulation.
45604
Pourvoi en CE décidé</v>
      </c>
      <c r="AA54" s="37"/>
      <c r="AB54" s="116"/>
      <c r="AC54" s="47"/>
      <c r="AD54" s="101"/>
      <c r="AE54" s="47"/>
      <c r="AF54" s="101"/>
      <c r="AG54" s="47"/>
      <c r="AH54" s="101" t="str" cm="1">
        <f t="array" ref="AH54">_xlfn.TEXTJOIN(CHAR(10), TRUE, _xlfn._xlws.FILTER(AG$2:AG$371, $B$2:$B$371 = $B54))</f>
        <v/>
      </c>
      <c r="AI54" s="47"/>
      <c r="AJ54" s="92" t="str" cm="1">
        <f t="array" ref="AJ54">_xlfn.TEXTJOIN(CHAR(10), TRUE, _xlfn._xlws.FILTER(AI$2:AI$371, $B$2:$B$371 = $B54))</f>
        <v/>
      </c>
    </row>
    <row r="55" spans="1:36" ht="245.4" thickBot="1" x14ac:dyDescent="0.35">
      <c r="A55" s="36"/>
      <c r="B55" s="89">
        <f t="shared" si="1"/>
        <v>8</v>
      </c>
      <c r="C55" s="220"/>
      <c r="D55" s="87" t="str" cm="1">
        <f t="array" ref="D55">_xlfn.TEXTJOIN(", ", TRUE, _xlfn._xlws.FILTER(C$2:C$371, $B$2:$B$371 = B55))</f>
        <v>Cogolin</v>
      </c>
      <c r="E55" s="7"/>
      <c r="F55" s="87" t="str" cm="1">
        <f t="array" ref="F55">_xlfn.TEXTJOIN(CHAR(10), TRUE, _xlfn._xlws.FILTER(E$2:E$371, $B$2:$B$371 = $B55))</f>
        <v>Sauvons le Yotel
FNE83
Alain Grangeon
Henri Bonhomme</v>
      </c>
      <c r="G55" s="37"/>
      <c r="H55" s="116" t="str" cm="1">
        <f t="array" ref="H55">_xlfn.TEXTJOIN(CHAR(10), TRUE, _xlfn._xlws.FILTER(G$2:G$371, $B$2:$B$371 = $B55))</f>
        <v/>
      </c>
      <c r="I55" s="37"/>
      <c r="J55" s="169" t="str" cm="1">
        <f t="array" ref="J55">_xlfn.TEXTJOIN(CHAR(10), TRUE, _xlfn._xlws.FILTER(I$2:I$371, $B$2:$B$371 = $B55))</f>
        <v/>
      </c>
      <c r="K55" s="223"/>
      <c r="L55" s="151" t="str" cm="1">
        <f t="array" ref="L55">_xlfn.TEXTJOIN(CHAR(10), TRUE, _xlfn._xlws.FILTER(K$2:K$371, $B$2:$B$371 = $B55))</f>
        <v>TA Toulon</v>
      </c>
      <c r="M55" s="54"/>
      <c r="N55" s="151" t="str" cm="1">
        <f t="array" ref="N55">_xlfn.TEXTJOIN(CHAR(10), TRUE, _xlfn._xlws.FILTER(M$2:M$371, $B$2:$B$371 = $B55))</f>
        <v/>
      </c>
      <c r="O55" s="54"/>
      <c r="P55" s="151" t="str" cm="1">
        <f t="array" ref="P55">_xlfn.TEXTJOIN(CHAR(10), TRUE, _xlfn._xlws.FILTER(O$2:O$371, $B$2:$B$371 = $B55))</f>
        <v/>
      </c>
      <c r="Q55" s="54"/>
      <c r="R55" s="151" t="str" cm="1">
        <f t="array" ref="R55">_xlfn.TEXTJOIN(CHAR(10), TRUE, _xlfn._xlws.FILTER(Q$2:Q$371, $B$2:$B$371 = $B55))</f>
        <v/>
      </c>
      <c r="S55" s="220"/>
      <c r="T55" s="113" t="str" cm="1">
        <f t="array" ref="T55">_xlfn.TEXTJOIN(CHAR(10), TRUE, _xlfn._xlws.FILTER(S$2:S$371, $B$2:$B$371 = $B55))</f>
        <v>N° Parquet : 2400208</v>
      </c>
      <c r="U55" s="7"/>
      <c r="V55" s="116" t="str" cm="1">
        <f t="array" ref="V55">_xlfn.TEXTJOIN(CHAR(10), TRUE, _xlfn._xlws.FILTER(U$2:U$371, $B$2:$B$371 = $B55))</f>
        <v>Recours gracieux contre le PC N° 083 042 22 000 52
Déposé le 25/10/2023
Suivi d’un recours contentieux</v>
      </c>
      <c r="W55" s="220"/>
      <c r="X55" s="113" t="str" cm="1">
        <f t="array" ref="X55">_xlfn.TEXTJOIN(CHAR(10), TRUE, _xlfn._xlws.FILTER(W$2:W$371, $B$2:$B$371 = $B55))</f>
        <v/>
      </c>
      <c r="Y55" s="10">
        <v>45604</v>
      </c>
      <c r="Z55" s="115" t="str" cm="1">
        <f t="array" ref="Z55">_xlfn.TEXTJOIN(CHAR(10), TRUE, _xlfn._xlws.FILTER(Y$2:Y$371, $B$2:$B$371 = $B55))</f>
        <v>Rejet recours gracieux
Recours sommaire au TA le 22-01-2024 avec Me Porta
Mémoires complémentaires 31/03/2024 – 6/05/2024 – 16/05/2024
Clôture instruction 27/08/2024
Audience 18/10/2024
 Rejet recours en annulation.
45604
Pourvoi en CE décidé</v>
      </c>
      <c r="AA55" s="37"/>
      <c r="AB55" s="116"/>
      <c r="AC55" s="47"/>
      <c r="AD55" s="101"/>
      <c r="AE55" s="47"/>
      <c r="AF55" s="101"/>
      <c r="AG55" s="47"/>
      <c r="AH55" s="101" t="str" cm="1">
        <f t="array" ref="AH55">_xlfn.TEXTJOIN(CHAR(10), TRUE, _xlfn._xlws.FILTER(AG$2:AG$371, $B$2:$B$371 = $B55))</f>
        <v/>
      </c>
      <c r="AI55" s="47"/>
      <c r="AJ55" s="92" t="str" cm="1">
        <f t="array" ref="AJ55">_xlfn.TEXTJOIN(CHAR(10), TRUE, _xlfn._xlws.FILTER(AI$2:AI$371, $B$2:$B$371 = $B55))</f>
        <v/>
      </c>
    </row>
    <row r="56" spans="1:36" ht="245.4" thickBot="1" x14ac:dyDescent="0.35">
      <c r="A56" s="79"/>
      <c r="B56" s="89">
        <f t="shared" si="1"/>
        <v>8</v>
      </c>
      <c r="C56" s="221"/>
      <c r="D56" s="87" t="str" cm="1">
        <f t="array" ref="D56">_xlfn.TEXTJOIN(", ", TRUE, _xlfn._xlws.FILTER(C$2:C$371, $B$2:$B$371 = B56))</f>
        <v>Cogolin</v>
      </c>
      <c r="E56" s="8"/>
      <c r="F56" s="87" t="str" cm="1">
        <f t="array" ref="F56">_xlfn.TEXTJOIN(CHAR(10), TRUE, _xlfn._xlws.FILTER(E$2:E$371, $B$2:$B$371 = $B56))</f>
        <v>Sauvons le Yotel
FNE83
Alain Grangeon
Henri Bonhomme</v>
      </c>
      <c r="G56" s="38"/>
      <c r="H56" s="117" t="str" cm="1">
        <f t="array" ref="H56">_xlfn.TEXTJOIN(CHAR(10), TRUE, _xlfn._xlws.FILTER(G$2:G$371, $B$2:$B$371 = $B56))</f>
        <v/>
      </c>
      <c r="I56" s="38"/>
      <c r="J56" s="170" t="str" cm="1">
        <f t="array" ref="J56">_xlfn.TEXTJOIN(CHAR(10), TRUE, _xlfn._xlws.FILTER(I$2:I$371, $B$2:$B$371 = $B56))</f>
        <v/>
      </c>
      <c r="K56" s="224"/>
      <c r="L56" s="154" t="str" cm="1">
        <f t="array" ref="L56">_xlfn.TEXTJOIN(CHAR(10), TRUE, _xlfn._xlws.FILTER(K$2:K$371, $B$2:$B$371 = $B56))</f>
        <v>TA Toulon</v>
      </c>
      <c r="M56" s="57"/>
      <c r="N56" s="154" t="str" cm="1">
        <f t="array" ref="N56">_xlfn.TEXTJOIN(CHAR(10), TRUE, _xlfn._xlws.FILTER(M$2:M$371, $B$2:$B$371 = $B56))</f>
        <v/>
      </c>
      <c r="O56" s="57"/>
      <c r="P56" s="154" t="str" cm="1">
        <f t="array" ref="P56">_xlfn.TEXTJOIN(CHAR(10), TRUE, _xlfn._xlws.FILTER(O$2:O$371, $B$2:$B$371 = $B56))</f>
        <v/>
      </c>
      <c r="Q56" s="57"/>
      <c r="R56" s="154" t="str" cm="1">
        <f t="array" ref="R56">_xlfn.TEXTJOIN(CHAR(10), TRUE, _xlfn._xlws.FILTER(Q$2:Q$371, $B$2:$B$371 = $B56))</f>
        <v/>
      </c>
      <c r="S56" s="221"/>
      <c r="T56" s="114" t="str" cm="1">
        <f t="array" ref="T56">_xlfn.TEXTJOIN(CHAR(10), TRUE, _xlfn._xlws.FILTER(S$2:S$371, $B$2:$B$371 = $B56))</f>
        <v>N° Parquet : 2400208</v>
      </c>
      <c r="U56" s="8"/>
      <c r="V56" s="117" t="str" cm="1">
        <f t="array" ref="V56">_xlfn.TEXTJOIN(CHAR(10), TRUE, _xlfn._xlws.FILTER(U$2:U$371, $B$2:$B$371 = $B56))</f>
        <v>Recours gracieux contre le PC N° 083 042 22 000 52
Déposé le 25/10/2023
Suivi d’un recours contentieux</v>
      </c>
      <c r="W56" s="221"/>
      <c r="X56" s="114" t="str" cm="1">
        <f t="array" ref="X56">_xlfn.TEXTJOIN(CHAR(10), TRUE, _xlfn._xlws.FILTER(W$2:W$371, $B$2:$B$371 = $B56))</f>
        <v/>
      </c>
      <c r="Y56" s="4" t="s">
        <v>94</v>
      </c>
      <c r="Z56" s="114" t="str" cm="1">
        <f t="array" ref="Z56">_xlfn.TEXTJOIN(CHAR(10), TRUE, _xlfn._xlws.FILTER(Y$2:Y$371, $B$2:$B$371 = $B56))</f>
        <v>Rejet recours gracieux
Recours sommaire au TA le 22-01-2024 avec Me Porta
Mémoires complémentaires 31/03/2024 – 6/05/2024 – 16/05/2024
Clôture instruction 27/08/2024
Audience 18/10/2024
 Rejet recours en annulation.
45604
Pourvoi en CE décidé</v>
      </c>
      <c r="AA56" s="38"/>
      <c r="AB56" s="117"/>
      <c r="AC56" s="41"/>
      <c r="AD56" s="100"/>
      <c r="AE56" s="41"/>
      <c r="AF56" s="100"/>
      <c r="AG56" s="41"/>
      <c r="AH56" s="100" t="str" cm="1">
        <f t="array" ref="AH56">_xlfn.TEXTJOIN(CHAR(10), TRUE, _xlfn._xlws.FILTER(AG$2:AG$371, $B$2:$B$371 = $B56))</f>
        <v/>
      </c>
      <c r="AI56" s="41"/>
      <c r="AJ56" s="92" t="str" cm="1">
        <f t="array" ref="AJ56">_xlfn.TEXTJOIN(CHAR(10), TRUE, _xlfn._xlws.FILTER(AI$2:AI$371, $B$2:$B$371 = $B56))</f>
        <v/>
      </c>
    </row>
    <row r="57" spans="1:36" ht="58.2" thickBot="1" x14ac:dyDescent="0.35">
      <c r="A57" s="78">
        <v>9</v>
      </c>
      <c r="B57" s="89">
        <f t="shared" si="1"/>
        <v>9</v>
      </c>
      <c r="C57" s="219" t="s">
        <v>96</v>
      </c>
      <c r="D57" s="87" t="str" cm="1">
        <f t="array" ref="D57">_xlfn.TEXTJOIN(", ", TRUE, _xlfn._xlws.FILTER(C$2:C$371, $B$2:$B$371 = B57))</f>
        <v>Hyères</v>
      </c>
      <c r="E57" s="3" t="s">
        <v>14</v>
      </c>
      <c r="F57" s="87" t="str" cm="1">
        <f t="array" ref="F57">_xlfn.TEXTJOIN(CHAR(10), TRUE, _xlfn._xlws.FILTER(E$2:E$371, $B$2:$B$371 = $B57))</f>
        <v>UDVN-FNE83
Michel Daniel
H. Bonhomme</v>
      </c>
      <c r="G57" s="34"/>
      <c r="H57" s="113" t="str" cm="1">
        <f t="array" ref="H57">_xlfn.TEXTJOIN(CHAR(10), TRUE, _xlfn._xlws.FILTER(G$2:G$371, $B$2:$B$371 = $B57))</f>
        <v/>
      </c>
      <c r="I57" s="34"/>
      <c r="J57" s="115" t="str" cm="1">
        <f t="array" ref="J57">_xlfn.TEXTJOIN(CHAR(10), TRUE, _xlfn._xlws.FILTER(I$2:I$371, $B$2:$B$371 = $B57))</f>
        <v/>
      </c>
      <c r="K57" s="27" t="s">
        <v>97</v>
      </c>
      <c r="L57" s="151" t="str" cm="1">
        <f t="array" ref="L57">_xlfn.TEXTJOIN(CHAR(10), TRUE, _xlfn._xlws.FILTER(K$2:K$371, $B$2:$B$371 = $B57))</f>
        <v>Commissariat de police Hyères
TJ Toulon</v>
      </c>
      <c r="M57" s="54"/>
      <c r="N57" s="151" t="str" cm="1">
        <f t="array" ref="N57">_xlfn.TEXTJOIN(CHAR(10), TRUE, _xlfn._xlws.FILTER(M$2:M$371, $B$2:$B$371 = $B57))</f>
        <v/>
      </c>
      <c r="O57" s="54"/>
      <c r="P57" s="151" t="str" cm="1">
        <f t="array" ref="P57">_xlfn.TEXTJOIN(CHAR(10), TRUE, _xlfn._xlws.FILTER(O$2:O$371, $B$2:$B$371 = $B57))</f>
        <v/>
      </c>
      <c r="Q57" s="54"/>
      <c r="R57" s="151" t="str" cm="1">
        <f t="array" ref="R57">_xlfn.TEXTJOIN(CHAR(10), TRUE, _xlfn._xlws.FILTER(Q$2:Q$371, $B$2:$B$371 = $B57))</f>
        <v/>
      </c>
      <c r="S57" s="235" t="s">
        <v>101</v>
      </c>
      <c r="T57" s="118" t="str" cm="1">
        <f t="array" ref="T57">_xlfn.TEXTJOIN(CHAR(10), TRUE, _xlfn._xlws.FILTER(S$2:S$371, $B$2:$B$371 = $B57))</f>
        <v>PV n° 00747/2022/002845</v>
      </c>
      <c r="U57" s="3" t="s">
        <v>99</v>
      </c>
      <c r="V57" s="113" t="str" cm="1">
        <f t="array" ref="V57">_xlfn.TEXTJOIN(CHAR(10), TRUE, _xlfn._xlws.FILTER(U$2:U$371, $B$2:$B$371 = $B57))</f>
        <v>Plainte pour dégradation et destruction sur site classé : Château Médiéval St Bernard
(Défrichage sauvage massif boisé)</v>
      </c>
      <c r="W57" s="254" t="s">
        <v>573</v>
      </c>
      <c r="X57" s="132" t="str" cm="1">
        <f t="array" ref="X57">_xlfn.TEXTJOIN(CHAR(10), TRUE, _xlfn._xlws.FILTER(W$2:W$371, $B$2:$B$371 = $B57))</f>
        <v>22/06/2022</v>
      </c>
      <c r="Y57" s="219"/>
      <c r="Z57" s="113" t="str" cm="1">
        <f t="array" ref="Z57">_xlfn.TEXTJOIN(CHAR(10), TRUE, _xlfn._xlws.FILTER(Y$2:Y$371, $B$2:$B$371 = $B57))</f>
        <v/>
      </c>
      <c r="AA57" s="34"/>
      <c r="AB57" s="113"/>
      <c r="AC57" s="39"/>
      <c r="AD57" s="98"/>
      <c r="AE57" s="39"/>
      <c r="AF57" s="98"/>
      <c r="AG57" s="39"/>
      <c r="AH57" s="98" t="str" cm="1">
        <f t="array" ref="AH57">_xlfn.TEXTJOIN(CHAR(10), TRUE, _xlfn._xlws.FILTER(AG$2:AG$371, $B$2:$B$371 = $B57))</f>
        <v/>
      </c>
      <c r="AI57" s="39"/>
      <c r="AJ57" s="92" t="str" cm="1">
        <f t="array" ref="AJ57">_xlfn.TEXTJOIN(CHAR(10), TRUE, _xlfn._xlws.FILTER(AI$2:AI$371, $B$2:$B$371 = $B57))</f>
        <v/>
      </c>
    </row>
    <row r="58" spans="1:36" ht="58.2" thickBot="1" x14ac:dyDescent="0.35">
      <c r="A58" s="36"/>
      <c r="B58" s="89">
        <f t="shared" si="1"/>
        <v>9</v>
      </c>
      <c r="C58" s="220"/>
      <c r="D58" s="87" t="str" cm="1">
        <f t="array" ref="D58">_xlfn.TEXTJOIN(", ", TRUE, _xlfn._xlws.FILTER(C$2:C$371, $B$2:$B$371 = B58))</f>
        <v>Hyères</v>
      </c>
      <c r="E58" s="3" t="s">
        <v>26</v>
      </c>
      <c r="F58" s="87" t="str" cm="1">
        <f t="array" ref="F58">_xlfn.TEXTJOIN(CHAR(10), TRUE, _xlfn._xlws.FILTER(E$2:E$371, $B$2:$B$371 = $B58))</f>
        <v>UDVN-FNE83
Michel Daniel
H. Bonhomme</v>
      </c>
      <c r="G58" s="34"/>
      <c r="H58" s="113" t="str" cm="1">
        <f t="array" ref="H58">_xlfn.TEXTJOIN(CHAR(10), TRUE, _xlfn._xlws.FILTER(G$2:G$371, $B$2:$B$371 = $B58))</f>
        <v/>
      </c>
      <c r="I58" s="34"/>
      <c r="J58" s="115" t="str" cm="1">
        <f t="array" ref="J58">_xlfn.TEXTJOIN(CHAR(10), TRUE, _xlfn._xlws.FILTER(I$2:I$371, $B$2:$B$371 = $B58))</f>
        <v/>
      </c>
      <c r="K58" s="27" t="s">
        <v>98</v>
      </c>
      <c r="L58" s="151" t="str" cm="1">
        <f t="array" ref="L58">_xlfn.TEXTJOIN(CHAR(10), TRUE, _xlfn._xlws.FILTER(K$2:K$371, $B$2:$B$371 = $B58))</f>
        <v>Commissariat de police Hyères
TJ Toulon</v>
      </c>
      <c r="M58" s="54"/>
      <c r="N58" s="151" t="str" cm="1">
        <f t="array" ref="N58">_xlfn.TEXTJOIN(CHAR(10), TRUE, _xlfn._xlws.FILTER(M$2:M$371, $B$2:$B$371 = $B58))</f>
        <v/>
      </c>
      <c r="O58" s="54"/>
      <c r="P58" s="151" t="str" cm="1">
        <f t="array" ref="P58">_xlfn.TEXTJOIN(CHAR(10), TRUE, _xlfn._xlws.FILTER(O$2:O$371, $B$2:$B$371 = $B58))</f>
        <v/>
      </c>
      <c r="Q58" s="54"/>
      <c r="R58" s="151" t="str" cm="1">
        <f t="array" ref="R58">_xlfn.TEXTJOIN(CHAR(10), TRUE, _xlfn._xlws.FILTER(Q$2:Q$371, $B$2:$B$371 = $B58))</f>
        <v/>
      </c>
      <c r="S58" s="236"/>
      <c r="T58" s="118" t="str" cm="1">
        <f t="array" ref="T58">_xlfn.TEXTJOIN(CHAR(10), TRUE, _xlfn._xlws.FILTER(S$2:S$371, $B$2:$B$371 = $B58))</f>
        <v>PV n° 00747/2022/002845</v>
      </c>
      <c r="U58" s="3" t="s">
        <v>100</v>
      </c>
      <c r="V58" s="113" t="str" cm="1">
        <f t="array" ref="V58">_xlfn.TEXTJOIN(CHAR(10), TRUE, _xlfn._xlws.FILTER(U$2:U$371, $B$2:$B$371 = $B58))</f>
        <v>Plainte pour dégradation et destruction sur site classé : Château Médiéval St Bernard
(Défrichage sauvage massif boisé)</v>
      </c>
      <c r="W58" s="245"/>
      <c r="X58" s="133" t="str" cm="1">
        <f t="array" ref="X58">_xlfn.TEXTJOIN(CHAR(10), TRUE, _xlfn._xlws.FILTER(W$2:W$371, $B$2:$B$371 = $B58))</f>
        <v>22/06/2022</v>
      </c>
      <c r="Y58" s="220"/>
      <c r="Z58" s="113" t="str" cm="1">
        <f t="array" ref="Z58">_xlfn.TEXTJOIN(CHAR(10), TRUE, _xlfn._xlws.FILTER(Y$2:Y$371, $B$2:$B$371 = $B58))</f>
        <v/>
      </c>
      <c r="AA58" s="34"/>
      <c r="AB58" s="113"/>
      <c r="AC58" s="39"/>
      <c r="AD58" s="98"/>
      <c r="AE58" s="39"/>
      <c r="AF58" s="98"/>
      <c r="AG58" s="39"/>
      <c r="AH58" s="98" t="str" cm="1">
        <f t="array" ref="AH58">_xlfn.TEXTJOIN(CHAR(10), TRUE, _xlfn._xlws.FILTER(AG$2:AG$371, $B$2:$B$371 = $B58))</f>
        <v/>
      </c>
      <c r="AI58" s="39"/>
      <c r="AJ58" s="92" t="str" cm="1">
        <f t="array" ref="AJ58">_xlfn.TEXTJOIN(CHAR(10), TRUE, _xlfn._xlws.FILTER(AI$2:AI$371, $B$2:$B$371 = $B58))</f>
        <v/>
      </c>
    </row>
    <row r="59" spans="1:36" ht="58.2" thickBot="1" x14ac:dyDescent="0.35">
      <c r="A59" s="79"/>
      <c r="B59" s="89">
        <f t="shared" si="1"/>
        <v>9</v>
      </c>
      <c r="C59" s="221"/>
      <c r="D59" s="87" t="str" cm="1">
        <f t="array" ref="D59">_xlfn.TEXTJOIN(", ", TRUE, _xlfn._xlws.FILTER(C$2:C$371, $B$2:$B$371 = B59))</f>
        <v>Hyères</v>
      </c>
      <c r="E59" s="4" t="s">
        <v>16</v>
      </c>
      <c r="F59" s="87" t="str" cm="1">
        <f t="array" ref="F59">_xlfn.TEXTJOIN(CHAR(10), TRUE, _xlfn._xlws.FILTER(E$2:E$371, $B$2:$B$371 = $B59))</f>
        <v>UDVN-FNE83
Michel Daniel
H. Bonhomme</v>
      </c>
      <c r="G59" s="35"/>
      <c r="H59" s="114" t="str" cm="1">
        <f t="array" ref="H59">_xlfn.TEXTJOIN(CHAR(10), TRUE, _xlfn._xlws.FILTER(G$2:G$371, $B$2:$B$371 = $B59))</f>
        <v/>
      </c>
      <c r="I59" s="35"/>
      <c r="J59" s="168" t="str" cm="1">
        <f t="array" ref="J59">_xlfn.TEXTJOIN(CHAR(10), TRUE, _xlfn._xlws.FILTER(I$2:I$371, $B$2:$B$371 = $B59))</f>
        <v/>
      </c>
      <c r="K59" s="29"/>
      <c r="L59" s="153" t="str" cm="1">
        <f t="array" ref="L59">_xlfn.TEXTJOIN(CHAR(10), TRUE, _xlfn._xlws.FILTER(K$2:K$371, $B$2:$B$371 = $B59))</f>
        <v>Commissariat de police Hyères
TJ Toulon</v>
      </c>
      <c r="M59" s="56"/>
      <c r="N59" s="153" t="str" cm="1">
        <f t="array" ref="N59">_xlfn.TEXTJOIN(CHAR(10), TRUE, _xlfn._xlws.FILTER(M$2:M$371, $B$2:$B$371 = $B59))</f>
        <v/>
      </c>
      <c r="O59" s="56"/>
      <c r="P59" s="153" t="str" cm="1">
        <f t="array" ref="P59">_xlfn.TEXTJOIN(CHAR(10), TRUE, _xlfn._xlws.FILTER(O$2:O$371, $B$2:$B$371 = $B59))</f>
        <v/>
      </c>
      <c r="Q59" s="56"/>
      <c r="R59" s="153" t="str" cm="1">
        <f t="array" ref="R59">_xlfn.TEXTJOIN(CHAR(10), TRUE, _xlfn._xlws.FILTER(Q$2:Q$371, $B$2:$B$371 = $B59))</f>
        <v/>
      </c>
      <c r="S59" s="237"/>
      <c r="T59" s="119" t="str" cm="1">
        <f t="array" ref="T59">_xlfn.TEXTJOIN(CHAR(10), TRUE, _xlfn._xlws.FILTER(S$2:S$371, $B$2:$B$371 = $B59))</f>
        <v>PV n° 00747/2022/002845</v>
      </c>
      <c r="U59" s="8"/>
      <c r="V59" s="117" t="str" cm="1">
        <f t="array" ref="V59">_xlfn.TEXTJOIN(CHAR(10), TRUE, _xlfn._xlws.FILTER(U$2:U$371, $B$2:$B$371 = $B59))</f>
        <v>Plainte pour dégradation et destruction sur site classé : Château Médiéval St Bernard
(Défrichage sauvage massif boisé)</v>
      </c>
      <c r="W59" s="246"/>
      <c r="X59" s="134" t="str" cm="1">
        <f t="array" ref="X59">_xlfn.TEXTJOIN(CHAR(10), TRUE, _xlfn._xlws.FILTER(W$2:W$371, $B$2:$B$371 = $B59))</f>
        <v>22/06/2022</v>
      </c>
      <c r="Y59" s="221"/>
      <c r="Z59" s="114" t="str" cm="1">
        <f t="array" ref="Z59">_xlfn.TEXTJOIN(CHAR(10), TRUE, _xlfn._xlws.FILTER(Y$2:Y$371, $B$2:$B$371 = $B59))</f>
        <v/>
      </c>
      <c r="AA59" s="38"/>
      <c r="AB59" s="117"/>
      <c r="AC59" s="41"/>
      <c r="AD59" s="100"/>
      <c r="AE59" s="41"/>
      <c r="AF59" s="100"/>
      <c r="AG59" s="41"/>
      <c r="AH59" s="100" t="str" cm="1">
        <f t="array" ref="AH59">_xlfn.TEXTJOIN(CHAR(10), TRUE, _xlfn._xlws.FILTER(AG$2:AG$371, $B$2:$B$371 = $B59))</f>
        <v/>
      </c>
      <c r="AI59" s="41"/>
      <c r="AJ59" s="92" t="str" cm="1">
        <f t="array" ref="AJ59">_xlfn.TEXTJOIN(CHAR(10), TRUE, _xlfn._xlws.FILTER(AI$2:AI$371, $B$2:$B$371 = $B59))</f>
        <v/>
      </c>
    </row>
    <row r="60" spans="1:36" ht="101.4" thickBot="1" x14ac:dyDescent="0.35">
      <c r="A60" s="78">
        <v>10</v>
      </c>
      <c r="B60" s="89">
        <f t="shared" si="1"/>
        <v>10</v>
      </c>
      <c r="C60" s="219" t="s">
        <v>102</v>
      </c>
      <c r="D60" s="87" t="str" cm="1">
        <f t="array" ref="D60">_xlfn.TEXTJOIN(", ", TRUE, _xlfn._xlws.FILTER(C$2:C$371, $B$2:$B$371 = B60))</f>
        <v>La Cadière</v>
      </c>
      <c r="E60" s="3" t="s">
        <v>103</v>
      </c>
      <c r="F60" s="87" t="str" cm="1">
        <f t="array" ref="F60">_xlfn.TEXTJOIN(CHAR(10), TRUE, _xlfn._xlws.FILTER(E$2:E$371, $B$2:$B$371 = $B60))</f>
        <v>ARCADE 
UDVN-FNE3
H Bonhomme</v>
      </c>
      <c r="G60" s="34"/>
      <c r="H60" s="113" t="str" cm="1">
        <f t="array" ref="H60">_xlfn.TEXTJOIN(CHAR(10), TRUE, _xlfn._xlws.FILTER(G$2:G$371, $B$2:$B$371 = $B60))</f>
        <v/>
      </c>
      <c r="I60" s="34"/>
      <c r="J60" s="115" t="str" cm="1">
        <f t="array" ref="J60">_xlfn.TEXTJOIN(CHAR(10), TRUE, _xlfn._xlws.FILTER(I$2:I$371, $B$2:$B$371 = $B60))</f>
        <v/>
      </c>
      <c r="K60" s="222" t="s">
        <v>98</v>
      </c>
      <c r="L60" s="151" t="str" cm="1">
        <f t="array" ref="L60">_xlfn.TEXTJOIN(CHAR(10), TRUE, _xlfn._xlws.FILTER(K$2:K$371, $B$2:$B$371 = $B60))</f>
        <v>TJ Toulon</v>
      </c>
      <c r="M60" s="54"/>
      <c r="N60" s="151" t="str" cm="1">
        <f t="array" ref="N60">_xlfn.TEXTJOIN(CHAR(10), TRUE, _xlfn._xlws.FILTER(M$2:M$371, $B$2:$B$371 = $B60))</f>
        <v/>
      </c>
      <c r="O60" s="54"/>
      <c r="P60" s="151" t="str" cm="1">
        <f t="array" ref="P60">_xlfn.TEXTJOIN(CHAR(10), TRUE, _xlfn._xlws.FILTER(O$2:O$371, $B$2:$B$371 = $B60))</f>
        <v/>
      </c>
      <c r="Q60" s="54"/>
      <c r="R60" s="151" t="str" cm="1">
        <f t="array" ref="R60">_xlfn.TEXTJOIN(CHAR(10), TRUE, _xlfn._xlws.FILTER(Q$2:Q$371, $B$2:$B$371 = $B60))</f>
        <v/>
      </c>
      <c r="S60" s="219"/>
      <c r="T60" s="113" t="str" cm="1">
        <f t="array" ref="T60">_xlfn.TEXTJOIN(CHAR(10), TRUE, _xlfn._xlws.FILTER(S$2:S$371, $B$2:$B$371 = $B60))</f>
        <v/>
      </c>
      <c r="U60" s="3" t="s">
        <v>106</v>
      </c>
      <c r="V60" s="113" t="str" cm="1">
        <f t="array" ref="V60">_xlfn.TEXTJOIN(CHAR(10), TRUE, _xlfn._xlws.FILTER(U$2:U$371, $B$2:$B$371 = $B60))</f>
        <v>Dépôts et traitement de déchets du BTP sans autorisation en terre agricole. Bonnifay et Mascaro.
Actions à engager restent à préciser. 
Me David Porta sera l’avocat.
Demande dossier au procureur 12/2022, suite à PV dressés entre 2016 et 2019 et déclaration de constitution de partie civile.
Requête pour constat d’huissier déposée le 14/02/2022
Accord du TJ pour constat d’huissier 24-02-2022</v>
      </c>
      <c r="W60" s="219"/>
      <c r="X60" s="120" t="str" cm="1">
        <f t="array" ref="X60">_xlfn.TEXTJOIN(CHAR(10), TRUE, _xlfn._xlws.FILTER(W$2:W$371, $B$2:$B$371 = $B60))</f>
        <v/>
      </c>
      <c r="Y60" s="219"/>
      <c r="Z60" s="113" t="str" cm="1">
        <f t="array" ref="Z60">_xlfn.TEXTJOIN(CHAR(10), TRUE, _xlfn._xlws.FILTER(Y$2:Y$371, $B$2:$B$371 = $B60))</f>
        <v/>
      </c>
      <c r="AA60" s="34"/>
      <c r="AB60" s="113"/>
      <c r="AC60" s="39"/>
      <c r="AD60" s="98"/>
      <c r="AE60" s="39"/>
      <c r="AF60" s="98"/>
      <c r="AG60" s="39"/>
      <c r="AH60" s="98" t="str" cm="1">
        <f t="array" ref="AH60">_xlfn.TEXTJOIN(CHAR(10), TRUE, _xlfn._xlws.FILTER(AG$2:AG$371, $B$2:$B$371 = $B60))</f>
        <v/>
      </c>
      <c r="AI60" s="39"/>
      <c r="AJ60" s="92" t="str" cm="1">
        <f t="array" ref="AJ60">_xlfn.TEXTJOIN(CHAR(10), TRUE, _xlfn._xlws.FILTER(AI$2:AI$371, $B$2:$B$371 = $B60))</f>
        <v/>
      </c>
    </row>
    <row r="61" spans="1:36" ht="101.4" thickBot="1" x14ac:dyDescent="0.35">
      <c r="A61" s="36"/>
      <c r="B61" s="89">
        <f t="shared" si="1"/>
        <v>10</v>
      </c>
      <c r="C61" s="220"/>
      <c r="D61" s="87" t="str" cm="1">
        <f t="array" ref="D61">_xlfn.TEXTJOIN(", ", TRUE, _xlfn._xlws.FILTER(C$2:C$371, $B$2:$B$371 = B61))</f>
        <v>La Cadière</v>
      </c>
      <c r="E61" s="3" t="s">
        <v>104</v>
      </c>
      <c r="F61" s="87" t="str" cm="1">
        <f t="array" ref="F61">_xlfn.TEXTJOIN(CHAR(10), TRUE, _xlfn._xlws.FILTER(E$2:E$371, $B$2:$B$371 = $B61))</f>
        <v>ARCADE 
UDVN-FNE3
H Bonhomme</v>
      </c>
      <c r="G61" s="34"/>
      <c r="H61" s="113" t="str" cm="1">
        <f t="array" ref="H61">_xlfn.TEXTJOIN(CHAR(10), TRUE, _xlfn._xlws.FILTER(G$2:G$371, $B$2:$B$371 = $B61))</f>
        <v/>
      </c>
      <c r="I61" s="34"/>
      <c r="J61" s="115" t="str" cm="1">
        <f t="array" ref="J61">_xlfn.TEXTJOIN(CHAR(10), TRUE, _xlfn._xlws.FILTER(I$2:I$371, $B$2:$B$371 = $B61))</f>
        <v/>
      </c>
      <c r="K61" s="223"/>
      <c r="L61" s="151" t="str" cm="1">
        <f t="array" ref="L61">_xlfn.TEXTJOIN(CHAR(10), TRUE, _xlfn._xlws.FILTER(K$2:K$371, $B$2:$B$371 = $B61))</f>
        <v>TJ Toulon</v>
      </c>
      <c r="M61" s="54"/>
      <c r="N61" s="151" t="str" cm="1">
        <f t="array" ref="N61">_xlfn.TEXTJOIN(CHAR(10), TRUE, _xlfn._xlws.FILTER(M$2:M$371, $B$2:$B$371 = $B61))</f>
        <v/>
      </c>
      <c r="O61" s="54"/>
      <c r="P61" s="151" t="str" cm="1">
        <f t="array" ref="P61">_xlfn.TEXTJOIN(CHAR(10), TRUE, _xlfn._xlws.FILTER(O$2:O$371, $B$2:$B$371 = $B61))</f>
        <v/>
      </c>
      <c r="Q61" s="54"/>
      <c r="R61" s="151" t="str" cm="1">
        <f t="array" ref="R61">_xlfn.TEXTJOIN(CHAR(10), TRUE, _xlfn._xlws.FILTER(Q$2:Q$371, $B$2:$B$371 = $B61))</f>
        <v/>
      </c>
      <c r="S61" s="220"/>
      <c r="T61" s="113" t="str" cm="1">
        <f t="array" ref="T61">_xlfn.TEXTJOIN(CHAR(10), TRUE, _xlfn._xlws.FILTER(S$2:S$371, $B$2:$B$371 = $B61))</f>
        <v/>
      </c>
      <c r="U61" s="3" t="s">
        <v>107</v>
      </c>
      <c r="V61" s="113" t="str" cm="1">
        <f t="array" ref="V61">_xlfn.TEXTJOIN(CHAR(10), TRUE, _xlfn._xlws.FILTER(U$2:U$371, $B$2:$B$371 = $B61))</f>
        <v>Dépôts et traitement de déchets du BTP sans autorisation en terre agricole. Bonnifay et Mascaro.
Actions à engager restent à préciser. 
Me David Porta sera l’avocat.
Demande dossier au procureur 12/2022, suite à PV dressés entre 2016 et 2019 et déclaration de constitution de partie civile.
Requête pour constat d’huissier déposée le 14/02/2022
Accord du TJ pour constat d’huissier 24-02-2022</v>
      </c>
      <c r="W61" s="220"/>
      <c r="X61" s="121" t="str" cm="1">
        <f t="array" ref="X61">_xlfn.TEXTJOIN(CHAR(10), TRUE, _xlfn._xlws.FILTER(W$2:W$371, $B$2:$B$371 = $B61))</f>
        <v/>
      </c>
      <c r="Y61" s="220"/>
      <c r="Z61" s="113" t="str" cm="1">
        <f t="array" ref="Z61">_xlfn.TEXTJOIN(CHAR(10), TRUE, _xlfn._xlws.FILTER(Y$2:Y$371, $B$2:$B$371 = $B61))</f>
        <v/>
      </c>
      <c r="AA61" s="34"/>
      <c r="AB61" s="113"/>
      <c r="AC61" s="39"/>
      <c r="AD61" s="98"/>
      <c r="AE61" s="39"/>
      <c r="AF61" s="98"/>
      <c r="AG61" s="39"/>
      <c r="AH61" s="98" t="str" cm="1">
        <f t="array" ref="AH61">_xlfn.TEXTJOIN(CHAR(10), TRUE, _xlfn._xlws.FILTER(AG$2:AG$371, $B$2:$B$371 = $B61))</f>
        <v/>
      </c>
      <c r="AI61" s="39"/>
      <c r="AJ61" s="92" t="str" cm="1">
        <f t="array" ref="AJ61">_xlfn.TEXTJOIN(CHAR(10), TRUE, _xlfn._xlws.FILTER(AI$2:AI$371, $B$2:$B$371 = $B61))</f>
        <v/>
      </c>
    </row>
    <row r="62" spans="1:36" ht="101.4" thickBot="1" x14ac:dyDescent="0.35">
      <c r="A62" s="36"/>
      <c r="B62" s="89">
        <f t="shared" si="1"/>
        <v>10</v>
      </c>
      <c r="C62" s="220"/>
      <c r="D62" s="87" t="str" cm="1">
        <f t="array" ref="D62">_xlfn.TEXTJOIN(", ", TRUE, _xlfn._xlws.FILTER(C$2:C$371, $B$2:$B$371 = B62))</f>
        <v>La Cadière</v>
      </c>
      <c r="E62" s="3" t="s">
        <v>105</v>
      </c>
      <c r="F62" s="87" t="str" cm="1">
        <f t="array" ref="F62">_xlfn.TEXTJOIN(CHAR(10), TRUE, _xlfn._xlws.FILTER(E$2:E$371, $B$2:$B$371 = $B62))</f>
        <v>ARCADE 
UDVN-FNE3
H Bonhomme</v>
      </c>
      <c r="G62" s="34"/>
      <c r="H62" s="113" t="str" cm="1">
        <f t="array" ref="H62">_xlfn.TEXTJOIN(CHAR(10), TRUE, _xlfn._xlws.FILTER(G$2:G$371, $B$2:$B$371 = $B62))</f>
        <v/>
      </c>
      <c r="I62" s="34"/>
      <c r="J62" s="115" t="str" cm="1">
        <f t="array" ref="J62">_xlfn.TEXTJOIN(CHAR(10), TRUE, _xlfn._xlws.FILTER(I$2:I$371, $B$2:$B$371 = $B62))</f>
        <v/>
      </c>
      <c r="K62" s="223"/>
      <c r="L62" s="151" t="str" cm="1">
        <f t="array" ref="L62">_xlfn.TEXTJOIN(CHAR(10), TRUE, _xlfn._xlws.FILTER(K$2:K$371, $B$2:$B$371 = $B62))</f>
        <v>TJ Toulon</v>
      </c>
      <c r="M62" s="54"/>
      <c r="N62" s="151" t="str" cm="1">
        <f t="array" ref="N62">_xlfn.TEXTJOIN(CHAR(10), TRUE, _xlfn._xlws.FILTER(M$2:M$371, $B$2:$B$371 = $B62))</f>
        <v/>
      </c>
      <c r="O62" s="54"/>
      <c r="P62" s="151" t="str" cm="1">
        <f t="array" ref="P62">_xlfn.TEXTJOIN(CHAR(10), TRUE, _xlfn._xlws.FILTER(O$2:O$371, $B$2:$B$371 = $B62))</f>
        <v/>
      </c>
      <c r="Q62" s="54"/>
      <c r="R62" s="151" t="str" cm="1">
        <f t="array" ref="R62">_xlfn.TEXTJOIN(CHAR(10), TRUE, _xlfn._xlws.FILTER(Q$2:Q$371, $B$2:$B$371 = $B62))</f>
        <v/>
      </c>
      <c r="S62" s="220"/>
      <c r="T62" s="113" t="str" cm="1">
        <f t="array" ref="T62">_xlfn.TEXTJOIN(CHAR(10), TRUE, _xlfn._xlws.FILTER(S$2:S$371, $B$2:$B$371 = $B62))</f>
        <v/>
      </c>
      <c r="U62" s="3" t="s">
        <v>108</v>
      </c>
      <c r="V62" s="113" t="str" cm="1">
        <f t="array" ref="V62">_xlfn.TEXTJOIN(CHAR(10), TRUE, _xlfn._xlws.FILTER(U$2:U$371, $B$2:$B$371 = $B62))</f>
        <v>Dépôts et traitement de déchets du BTP sans autorisation en terre agricole. Bonnifay et Mascaro.
Actions à engager restent à préciser. 
Me David Porta sera l’avocat.
Demande dossier au procureur 12/2022, suite à PV dressés entre 2016 et 2019 et déclaration de constitution de partie civile.
Requête pour constat d’huissier déposée le 14/02/2022
Accord du TJ pour constat d’huissier 24-02-2022</v>
      </c>
      <c r="W62" s="220"/>
      <c r="X62" s="121" t="str" cm="1">
        <f t="array" ref="X62">_xlfn.TEXTJOIN(CHAR(10), TRUE, _xlfn._xlws.FILTER(W$2:W$371, $B$2:$B$371 = $B62))</f>
        <v/>
      </c>
      <c r="Y62" s="220"/>
      <c r="Z62" s="113" t="str" cm="1">
        <f t="array" ref="Z62">_xlfn.TEXTJOIN(CHAR(10), TRUE, _xlfn._xlws.FILTER(Y$2:Y$371, $B$2:$B$371 = $B62))</f>
        <v/>
      </c>
      <c r="AA62" s="34"/>
      <c r="AB62" s="113"/>
      <c r="AC62" s="47"/>
      <c r="AD62" s="101"/>
      <c r="AE62" s="47"/>
      <c r="AF62" s="101"/>
      <c r="AG62" s="47"/>
      <c r="AH62" s="101" t="str" cm="1">
        <f t="array" ref="AH62">_xlfn.TEXTJOIN(CHAR(10), TRUE, _xlfn._xlws.FILTER(AG$2:AG$371, $B$2:$B$371 = $B62))</f>
        <v/>
      </c>
      <c r="AI62" s="47"/>
      <c r="AJ62" s="92" t="str" cm="1">
        <f t="array" ref="AJ62">_xlfn.TEXTJOIN(CHAR(10), TRUE, _xlfn._xlws.FILTER(AI$2:AI$371, $B$2:$B$371 = $B62))</f>
        <v/>
      </c>
    </row>
    <row r="63" spans="1:36" ht="101.4" thickBot="1" x14ac:dyDescent="0.35">
      <c r="A63" s="36"/>
      <c r="B63" s="89">
        <f t="shared" si="1"/>
        <v>10</v>
      </c>
      <c r="C63" s="220"/>
      <c r="D63" s="87" t="str" cm="1">
        <f t="array" ref="D63">_xlfn.TEXTJOIN(", ", TRUE, _xlfn._xlws.FILTER(C$2:C$371, $B$2:$B$371 = B63))</f>
        <v>La Cadière</v>
      </c>
      <c r="E63" s="7"/>
      <c r="F63" s="87" t="str" cm="1">
        <f t="array" ref="F63">_xlfn.TEXTJOIN(CHAR(10), TRUE, _xlfn._xlws.FILTER(E$2:E$371, $B$2:$B$371 = $B63))</f>
        <v>ARCADE 
UDVN-FNE3
H Bonhomme</v>
      </c>
      <c r="G63" s="37"/>
      <c r="H63" s="116" t="str" cm="1">
        <f t="array" ref="H63">_xlfn.TEXTJOIN(CHAR(10), TRUE, _xlfn._xlws.FILTER(G$2:G$371, $B$2:$B$371 = $B63))</f>
        <v/>
      </c>
      <c r="I63" s="37"/>
      <c r="J63" s="169" t="str" cm="1">
        <f t="array" ref="J63">_xlfn.TEXTJOIN(CHAR(10), TRUE, _xlfn._xlws.FILTER(I$2:I$371, $B$2:$B$371 = $B63))</f>
        <v/>
      </c>
      <c r="K63" s="223"/>
      <c r="L63" s="151" t="str" cm="1">
        <f t="array" ref="L63">_xlfn.TEXTJOIN(CHAR(10), TRUE, _xlfn._xlws.FILTER(K$2:K$371, $B$2:$B$371 = $B63))</f>
        <v>TJ Toulon</v>
      </c>
      <c r="M63" s="54"/>
      <c r="N63" s="151" t="str" cm="1">
        <f t="array" ref="N63">_xlfn.TEXTJOIN(CHAR(10), TRUE, _xlfn._xlws.FILTER(M$2:M$371, $B$2:$B$371 = $B63))</f>
        <v/>
      </c>
      <c r="O63" s="54"/>
      <c r="P63" s="151" t="str" cm="1">
        <f t="array" ref="P63">_xlfn.TEXTJOIN(CHAR(10), TRUE, _xlfn._xlws.FILTER(O$2:O$371, $B$2:$B$371 = $B63))</f>
        <v/>
      </c>
      <c r="Q63" s="54"/>
      <c r="R63" s="151" t="str" cm="1">
        <f t="array" ref="R63">_xlfn.TEXTJOIN(CHAR(10), TRUE, _xlfn._xlws.FILTER(Q$2:Q$371, $B$2:$B$371 = $B63))</f>
        <v/>
      </c>
      <c r="S63" s="220"/>
      <c r="T63" s="113" t="str" cm="1">
        <f t="array" ref="T63">_xlfn.TEXTJOIN(CHAR(10), TRUE, _xlfn._xlws.FILTER(S$2:S$371, $B$2:$B$371 = $B63))</f>
        <v/>
      </c>
      <c r="U63" s="3" t="s">
        <v>109</v>
      </c>
      <c r="V63" s="113" t="str" cm="1">
        <f t="array" ref="V63">_xlfn.TEXTJOIN(CHAR(10), TRUE, _xlfn._xlws.FILTER(U$2:U$371, $B$2:$B$371 = $B63))</f>
        <v>Dépôts et traitement de déchets du BTP sans autorisation en terre agricole. Bonnifay et Mascaro.
Actions à engager restent à préciser. 
Me David Porta sera l’avocat.
Demande dossier au procureur 12/2022, suite à PV dressés entre 2016 et 2019 et déclaration de constitution de partie civile.
Requête pour constat d’huissier déposée le 14/02/2022
Accord du TJ pour constat d’huissier 24-02-2022</v>
      </c>
      <c r="W63" s="220"/>
      <c r="X63" s="121" t="str" cm="1">
        <f t="array" ref="X63">_xlfn.TEXTJOIN(CHAR(10), TRUE, _xlfn._xlws.FILTER(W$2:W$371, $B$2:$B$371 = $B63))</f>
        <v/>
      </c>
      <c r="Y63" s="220"/>
      <c r="Z63" s="113" t="str" cm="1">
        <f t="array" ref="Z63">_xlfn.TEXTJOIN(CHAR(10), TRUE, _xlfn._xlws.FILTER(Y$2:Y$371, $B$2:$B$371 = $B63))</f>
        <v/>
      </c>
      <c r="AA63" s="34"/>
      <c r="AB63" s="113"/>
      <c r="AC63" s="47"/>
      <c r="AD63" s="101"/>
      <c r="AE63" s="47"/>
      <c r="AF63" s="101"/>
      <c r="AG63" s="47"/>
      <c r="AH63" s="101" t="str" cm="1">
        <f t="array" ref="AH63">_xlfn.TEXTJOIN(CHAR(10), TRUE, _xlfn._xlws.FILTER(AG$2:AG$371, $B$2:$B$371 = $B63))</f>
        <v/>
      </c>
      <c r="AI63" s="47"/>
      <c r="AJ63" s="92" t="str" cm="1">
        <f t="array" ref="AJ63">_xlfn.TEXTJOIN(CHAR(10), TRUE, _xlfn._xlws.FILTER(AI$2:AI$371, $B$2:$B$371 = $B63))</f>
        <v/>
      </c>
    </row>
    <row r="64" spans="1:36" ht="101.4" thickBot="1" x14ac:dyDescent="0.35">
      <c r="A64" s="36"/>
      <c r="B64" s="89">
        <f t="shared" si="1"/>
        <v>10</v>
      </c>
      <c r="C64" s="220"/>
      <c r="D64" s="87" t="str" cm="1">
        <f t="array" ref="D64">_xlfn.TEXTJOIN(", ", TRUE, _xlfn._xlws.FILTER(C$2:C$371, $B$2:$B$371 = B64))</f>
        <v>La Cadière</v>
      </c>
      <c r="E64" s="7"/>
      <c r="F64" s="87" t="str" cm="1">
        <f t="array" ref="F64">_xlfn.TEXTJOIN(CHAR(10), TRUE, _xlfn._xlws.FILTER(E$2:E$371, $B$2:$B$371 = $B64))</f>
        <v>ARCADE 
UDVN-FNE3
H Bonhomme</v>
      </c>
      <c r="G64" s="37"/>
      <c r="H64" s="116" t="str" cm="1">
        <f t="array" ref="H64">_xlfn.TEXTJOIN(CHAR(10), TRUE, _xlfn._xlws.FILTER(G$2:G$371, $B$2:$B$371 = $B64))</f>
        <v/>
      </c>
      <c r="I64" s="37"/>
      <c r="J64" s="169" t="str" cm="1">
        <f t="array" ref="J64">_xlfn.TEXTJOIN(CHAR(10), TRUE, _xlfn._xlws.FILTER(I$2:I$371, $B$2:$B$371 = $B64))</f>
        <v/>
      </c>
      <c r="K64" s="223"/>
      <c r="L64" s="151" t="str" cm="1">
        <f t="array" ref="L64">_xlfn.TEXTJOIN(CHAR(10), TRUE, _xlfn._xlws.FILTER(K$2:K$371, $B$2:$B$371 = $B64))</f>
        <v>TJ Toulon</v>
      </c>
      <c r="M64" s="54"/>
      <c r="N64" s="151" t="str" cm="1">
        <f t="array" ref="N64">_xlfn.TEXTJOIN(CHAR(10), TRUE, _xlfn._xlws.FILTER(M$2:M$371, $B$2:$B$371 = $B64))</f>
        <v/>
      </c>
      <c r="O64" s="54"/>
      <c r="P64" s="151" t="str" cm="1">
        <f t="array" ref="P64">_xlfn.TEXTJOIN(CHAR(10), TRUE, _xlfn._xlws.FILTER(O$2:O$371, $B$2:$B$371 = $B64))</f>
        <v/>
      </c>
      <c r="Q64" s="54"/>
      <c r="R64" s="151" t="str" cm="1">
        <f t="array" ref="R64">_xlfn.TEXTJOIN(CHAR(10), TRUE, _xlfn._xlws.FILTER(Q$2:Q$371, $B$2:$B$371 = $B64))</f>
        <v/>
      </c>
      <c r="S64" s="220"/>
      <c r="T64" s="113" t="str" cm="1">
        <f t="array" ref="T64">_xlfn.TEXTJOIN(CHAR(10), TRUE, _xlfn._xlws.FILTER(S$2:S$371, $B$2:$B$371 = $B64))</f>
        <v/>
      </c>
      <c r="U64" s="3" t="s">
        <v>110</v>
      </c>
      <c r="V64" s="113" t="str" cm="1">
        <f t="array" ref="V64">_xlfn.TEXTJOIN(CHAR(10), TRUE, _xlfn._xlws.FILTER(U$2:U$371, $B$2:$B$371 = $B64))</f>
        <v>Dépôts et traitement de déchets du BTP sans autorisation en terre agricole. Bonnifay et Mascaro.
Actions à engager restent à préciser. 
Me David Porta sera l’avocat.
Demande dossier au procureur 12/2022, suite à PV dressés entre 2016 et 2019 et déclaration de constitution de partie civile.
Requête pour constat d’huissier déposée le 14/02/2022
Accord du TJ pour constat d’huissier 24-02-2022</v>
      </c>
      <c r="W64" s="220"/>
      <c r="X64" s="121" t="str" cm="1">
        <f t="array" ref="X64">_xlfn.TEXTJOIN(CHAR(10), TRUE, _xlfn._xlws.FILTER(W$2:W$371, $B$2:$B$371 = $B64))</f>
        <v/>
      </c>
      <c r="Y64" s="220"/>
      <c r="Z64" s="113" t="str" cm="1">
        <f t="array" ref="Z64">_xlfn.TEXTJOIN(CHAR(10), TRUE, _xlfn._xlws.FILTER(Y$2:Y$371, $B$2:$B$371 = $B64))</f>
        <v/>
      </c>
      <c r="AA64" s="34"/>
      <c r="AB64" s="113"/>
      <c r="AC64" s="47"/>
      <c r="AD64" s="101"/>
      <c r="AE64" s="47"/>
      <c r="AF64" s="101"/>
      <c r="AG64" s="47"/>
      <c r="AH64" s="101" t="str" cm="1">
        <f t="array" ref="AH64">_xlfn.TEXTJOIN(CHAR(10), TRUE, _xlfn._xlws.FILTER(AG$2:AG$371, $B$2:$B$371 = $B64))</f>
        <v/>
      </c>
      <c r="AI64" s="47"/>
      <c r="AJ64" s="92" t="str" cm="1">
        <f t="array" ref="AJ64">_xlfn.TEXTJOIN(CHAR(10), TRUE, _xlfn._xlws.FILTER(AI$2:AI$371, $B$2:$B$371 = $B64))</f>
        <v/>
      </c>
    </row>
    <row r="65" spans="1:36" ht="101.4" thickBot="1" x14ac:dyDescent="0.35">
      <c r="A65" s="36"/>
      <c r="B65" s="89">
        <f t="shared" si="1"/>
        <v>10</v>
      </c>
      <c r="C65" s="220"/>
      <c r="D65" s="87" t="str" cm="1">
        <f t="array" ref="D65">_xlfn.TEXTJOIN(", ", TRUE, _xlfn._xlws.FILTER(C$2:C$371, $B$2:$B$371 = B65))</f>
        <v>La Cadière</v>
      </c>
      <c r="E65" s="7"/>
      <c r="F65" s="87" t="str" cm="1">
        <f t="array" ref="F65">_xlfn.TEXTJOIN(CHAR(10), TRUE, _xlfn._xlws.FILTER(E$2:E$371, $B$2:$B$371 = $B65))</f>
        <v>ARCADE 
UDVN-FNE3
H Bonhomme</v>
      </c>
      <c r="G65" s="37"/>
      <c r="H65" s="116" t="str" cm="1">
        <f t="array" ref="H65">_xlfn.TEXTJOIN(CHAR(10), TRUE, _xlfn._xlws.FILTER(G$2:G$371, $B$2:$B$371 = $B65))</f>
        <v/>
      </c>
      <c r="I65" s="37"/>
      <c r="J65" s="169" t="str" cm="1">
        <f t="array" ref="J65">_xlfn.TEXTJOIN(CHAR(10), TRUE, _xlfn._xlws.FILTER(I$2:I$371, $B$2:$B$371 = $B65))</f>
        <v/>
      </c>
      <c r="K65" s="223"/>
      <c r="L65" s="151" t="str" cm="1">
        <f t="array" ref="L65">_xlfn.TEXTJOIN(CHAR(10), TRUE, _xlfn._xlws.FILTER(K$2:K$371, $B$2:$B$371 = $B65))</f>
        <v>TJ Toulon</v>
      </c>
      <c r="M65" s="54"/>
      <c r="N65" s="151" t="str" cm="1">
        <f t="array" ref="N65">_xlfn.TEXTJOIN(CHAR(10), TRUE, _xlfn._xlws.FILTER(M$2:M$371, $B$2:$B$371 = $B65))</f>
        <v/>
      </c>
      <c r="O65" s="54"/>
      <c r="P65" s="151" t="str" cm="1">
        <f t="array" ref="P65">_xlfn.TEXTJOIN(CHAR(10), TRUE, _xlfn._xlws.FILTER(O$2:O$371, $B$2:$B$371 = $B65))</f>
        <v/>
      </c>
      <c r="Q65" s="54"/>
      <c r="R65" s="151" t="str" cm="1">
        <f t="array" ref="R65">_xlfn.TEXTJOIN(CHAR(10), TRUE, _xlfn._xlws.FILTER(Q$2:Q$371, $B$2:$B$371 = $B65))</f>
        <v/>
      </c>
      <c r="S65" s="220"/>
      <c r="T65" s="113" t="str" cm="1">
        <f t="array" ref="T65">_xlfn.TEXTJOIN(CHAR(10), TRUE, _xlfn._xlws.FILTER(S$2:S$371, $B$2:$B$371 = $B65))</f>
        <v/>
      </c>
      <c r="U65" s="3" t="s">
        <v>111</v>
      </c>
      <c r="V65" s="113" t="str" cm="1">
        <f t="array" ref="V65">_xlfn.TEXTJOIN(CHAR(10), TRUE, _xlfn._xlws.FILTER(U$2:U$371, $B$2:$B$371 = $B65))</f>
        <v>Dépôts et traitement de déchets du BTP sans autorisation en terre agricole. Bonnifay et Mascaro.
Actions à engager restent à préciser. 
Me David Porta sera l’avocat.
Demande dossier au procureur 12/2022, suite à PV dressés entre 2016 et 2019 et déclaration de constitution de partie civile.
Requête pour constat d’huissier déposée le 14/02/2022
Accord du TJ pour constat d’huissier 24-02-2022</v>
      </c>
      <c r="W65" s="220"/>
      <c r="X65" s="121" t="str" cm="1">
        <f t="array" ref="X65">_xlfn.TEXTJOIN(CHAR(10), TRUE, _xlfn._xlws.FILTER(W$2:W$371, $B$2:$B$371 = $B65))</f>
        <v/>
      </c>
      <c r="Y65" s="220"/>
      <c r="Z65" s="113" t="str" cm="1">
        <f t="array" ref="Z65">_xlfn.TEXTJOIN(CHAR(10), TRUE, _xlfn._xlws.FILTER(Y$2:Y$371, $B$2:$B$371 = $B65))</f>
        <v/>
      </c>
      <c r="AA65" s="34"/>
      <c r="AB65" s="113"/>
      <c r="AC65" s="47"/>
      <c r="AD65" s="101"/>
      <c r="AE65" s="47"/>
      <c r="AF65" s="101"/>
      <c r="AG65" s="47"/>
      <c r="AH65" s="101" t="str" cm="1">
        <f t="array" ref="AH65">_xlfn.TEXTJOIN(CHAR(10), TRUE, _xlfn._xlws.FILTER(AG$2:AG$371, $B$2:$B$371 = $B65))</f>
        <v/>
      </c>
      <c r="AI65" s="47"/>
      <c r="AJ65" s="92" t="str" cm="1">
        <f t="array" ref="AJ65">_xlfn.TEXTJOIN(CHAR(10), TRUE, _xlfn._xlws.FILTER(AI$2:AI$371, $B$2:$B$371 = $B65))</f>
        <v/>
      </c>
    </row>
    <row r="66" spans="1:36" ht="101.4" thickBot="1" x14ac:dyDescent="0.35">
      <c r="A66" s="79"/>
      <c r="B66" s="89">
        <f t="shared" si="1"/>
        <v>10</v>
      </c>
      <c r="C66" s="221"/>
      <c r="D66" s="87" t="str" cm="1">
        <f t="array" ref="D66">_xlfn.TEXTJOIN(", ", TRUE, _xlfn._xlws.FILTER(C$2:C$371, $B$2:$B$371 = B66))</f>
        <v>La Cadière</v>
      </c>
      <c r="E66" s="8"/>
      <c r="F66" s="87" t="str" cm="1">
        <f t="array" ref="F66">_xlfn.TEXTJOIN(CHAR(10), TRUE, _xlfn._xlws.FILTER(E$2:E$371, $B$2:$B$371 = $B66))</f>
        <v>ARCADE 
UDVN-FNE3
H Bonhomme</v>
      </c>
      <c r="G66" s="38"/>
      <c r="H66" s="117" t="str" cm="1">
        <f t="array" ref="H66">_xlfn.TEXTJOIN(CHAR(10), TRUE, _xlfn._xlws.FILTER(G$2:G$371, $B$2:$B$371 = $B66))</f>
        <v/>
      </c>
      <c r="I66" s="38"/>
      <c r="J66" s="170" t="str" cm="1">
        <f t="array" ref="J66">_xlfn.TEXTJOIN(CHAR(10), TRUE, _xlfn._xlws.FILTER(I$2:I$371, $B$2:$B$371 = $B66))</f>
        <v/>
      </c>
      <c r="K66" s="224"/>
      <c r="L66" s="154" t="str" cm="1">
        <f t="array" ref="L66">_xlfn.TEXTJOIN(CHAR(10), TRUE, _xlfn._xlws.FILTER(K$2:K$371, $B$2:$B$371 = $B66))</f>
        <v>TJ Toulon</v>
      </c>
      <c r="M66" s="57"/>
      <c r="N66" s="154" t="str" cm="1">
        <f t="array" ref="N66">_xlfn.TEXTJOIN(CHAR(10), TRUE, _xlfn._xlws.FILTER(M$2:M$371, $B$2:$B$371 = $B66))</f>
        <v/>
      </c>
      <c r="O66" s="57"/>
      <c r="P66" s="154" t="str" cm="1">
        <f t="array" ref="P66">_xlfn.TEXTJOIN(CHAR(10), TRUE, _xlfn._xlws.FILTER(O$2:O$371, $B$2:$B$371 = $B66))</f>
        <v/>
      </c>
      <c r="Q66" s="57"/>
      <c r="R66" s="154" t="str" cm="1">
        <f t="array" ref="R66">_xlfn.TEXTJOIN(CHAR(10), TRUE, _xlfn._xlws.FILTER(Q$2:Q$371, $B$2:$B$371 = $B66))</f>
        <v/>
      </c>
      <c r="S66" s="221"/>
      <c r="T66" s="114" t="str" cm="1">
        <f t="array" ref="T66">_xlfn.TEXTJOIN(CHAR(10), TRUE, _xlfn._xlws.FILTER(S$2:S$371, $B$2:$B$371 = $B66))</f>
        <v/>
      </c>
      <c r="U66" s="4"/>
      <c r="V66" s="114" t="str" cm="1">
        <f t="array" ref="V66">_xlfn.TEXTJOIN(CHAR(10), TRUE, _xlfn._xlws.FILTER(U$2:U$371, $B$2:$B$371 = $B66))</f>
        <v>Dépôts et traitement de déchets du BTP sans autorisation en terre agricole. Bonnifay et Mascaro.
Actions à engager restent à préciser. 
Me David Porta sera l’avocat.
Demande dossier au procureur 12/2022, suite à PV dressés entre 2016 et 2019 et déclaration de constitution de partie civile.
Requête pour constat d’huissier déposée le 14/02/2022
Accord du TJ pour constat d’huissier 24-02-2022</v>
      </c>
      <c r="W66" s="221"/>
      <c r="X66" s="122" t="str" cm="1">
        <f t="array" ref="X66">_xlfn.TEXTJOIN(CHAR(10), TRUE, _xlfn._xlws.FILTER(W$2:W$371, $B$2:$B$371 = $B66))</f>
        <v/>
      </c>
      <c r="Y66" s="221"/>
      <c r="Z66" s="114" t="str" cm="1">
        <f t="array" ref="Z66">_xlfn.TEXTJOIN(CHAR(10), TRUE, _xlfn._xlws.FILTER(Y$2:Y$371, $B$2:$B$371 = $B66))</f>
        <v/>
      </c>
      <c r="AA66" s="35"/>
      <c r="AB66" s="114"/>
      <c r="AC66" s="41"/>
      <c r="AD66" s="100"/>
      <c r="AE66" s="41"/>
      <c r="AF66" s="100"/>
      <c r="AG66" s="41"/>
      <c r="AH66" s="100" t="str" cm="1">
        <f t="array" ref="AH66">_xlfn.TEXTJOIN(CHAR(10), TRUE, _xlfn._xlws.FILTER(AG$2:AG$371, $B$2:$B$371 = $B66))</f>
        <v/>
      </c>
      <c r="AI66" s="41"/>
      <c r="AJ66" s="92" t="str" cm="1">
        <f t="array" ref="AJ66">_xlfn.TEXTJOIN(CHAR(10), TRUE, _xlfn._xlws.FILTER(AI$2:AI$371, $B$2:$B$371 = $B66))</f>
        <v/>
      </c>
    </row>
    <row r="67" spans="1:36" ht="72.599999999999994" thickBot="1" x14ac:dyDescent="0.35">
      <c r="A67" s="80">
        <v>11</v>
      </c>
      <c r="B67" s="89">
        <f t="shared" si="1"/>
        <v>11</v>
      </c>
      <c r="C67" s="235" t="s">
        <v>102</v>
      </c>
      <c r="D67" s="87" t="str" cm="1">
        <f t="array" ref="D67">_xlfn.TEXTJOIN(", ", TRUE, _xlfn._xlws.FILTER(C$2:C$371, $B$2:$B$371 = B67))</f>
        <v>La Cadière</v>
      </c>
      <c r="E67" s="9" t="s">
        <v>25</v>
      </c>
      <c r="F67" s="87" t="str" cm="1">
        <f t="array" ref="F67">_xlfn.TEXTJOIN(CHAR(10), TRUE, _xlfn._xlws.FILTER(E$2:E$371, $B$2:$B$371 = $B67))</f>
        <v>FNE83
D. Calmet
H. Bonhomme</v>
      </c>
      <c r="G67" s="48"/>
      <c r="H67" s="118" t="str" cm="1">
        <f t="array" ref="H67">_xlfn.TEXTJOIN(CHAR(10), TRUE, _xlfn._xlws.FILTER(G$2:G$371, $B$2:$B$371 = $B67))</f>
        <v>Me Buisson</v>
      </c>
      <c r="I67" s="48"/>
      <c r="J67" s="63">
        <v>45694</v>
      </c>
      <c r="K67" s="241" t="s">
        <v>98</v>
      </c>
      <c r="L67" s="155" t="str" cm="1">
        <f t="array" ref="L67">_xlfn.TEXTJOIN(CHAR(10), TRUE, _xlfn._xlws.FILTER(K$2:K$371, $B$2:$B$371 = $B67))</f>
        <v>TJ Toulon</v>
      </c>
      <c r="M67" s="58"/>
      <c r="N67" s="155" t="str" cm="1">
        <f t="array" ref="N67">_xlfn.TEXTJOIN(CHAR(10), TRUE, _xlfn._xlws.FILTER(M$2:M$371, $B$2:$B$371 = $B67))</f>
        <v>personne privée</v>
      </c>
      <c r="O67" s="58"/>
      <c r="P67" s="155" t="str" cm="1">
        <f t="array" ref="P67">_xlfn.TEXTJOIN(CHAR(10), TRUE, _xlfn._xlws.FILTER(O$2:O$371, $B$2:$B$371 = $B67))</f>
        <v>Relave Halter</v>
      </c>
      <c r="Q67" s="58"/>
      <c r="R67" s="155" t="str" cm="1">
        <f t="array" ref="R67">_xlfn.TEXTJOIN(CHAR(10), TRUE, _xlfn._xlws.FILTER(Q$2:Q$371, $B$2:$B$371 = $B67))</f>
        <v/>
      </c>
      <c r="S67" s="235" t="s">
        <v>115</v>
      </c>
      <c r="T67" s="118" t="str" cm="1">
        <f t="array" ref="T67">_xlfn.TEXTJOIN(CHAR(10), TRUE, _xlfn._xlws.FILTER(S$2:S$371, $B$2:$B$371 = $B67))</f>
        <v>N° de parquet : 2433300004.</v>
      </c>
      <c r="U67" s="9" t="s">
        <v>113</v>
      </c>
      <c r="V67" s="118" t="str" cm="1">
        <f t="array" ref="V67">_xlfn.TEXTJOIN(CHAR(10), TRUE, _xlfn._xlws.FILTER(U$2:U$371, $B$2:$B$371 = $B67))</f>
        <v>Plainte pour construction illégale en zone naturelle
Me Busson Le 6/02/2025
Plainte par Me Lacaze-Masmonteil
Pour la SCI ARPEGE ou M et Mme Verrier-Lemarchand
Le 12/11/2024</v>
      </c>
      <c r="W67" s="235"/>
      <c r="X67" s="135" t="str" cm="1">
        <f t="array" ref="X67">_xlfn.TEXTJOIN(CHAR(10), TRUE, _xlfn._xlws.FILTER(W$2:W$371, $B$2:$B$371 = $B67))</f>
        <v/>
      </c>
      <c r="Y67" s="235"/>
      <c r="Z67" s="118" t="str" cm="1">
        <f t="array" ref="Z67">_xlfn.TEXTJOIN(CHAR(10), TRUE, _xlfn._xlws.FILTER(Y$2:Y$371, $B$2:$B$371 = $B67))</f>
        <v/>
      </c>
      <c r="AA67" s="48"/>
      <c r="AB67" s="118"/>
      <c r="AC67" s="232"/>
      <c r="AD67" s="105"/>
      <c r="AE67" s="232"/>
      <c r="AF67" s="105"/>
      <c r="AG67" s="253">
        <v>0</v>
      </c>
      <c r="AH67" s="102" t="str" cm="1">
        <f t="array" ref="AH67">_xlfn.TEXTJOIN(CHAR(10), TRUE, _xlfn._xlws.FILTER(AG$2:AG$371, $B$2:$B$371 = $B67))</f>
        <v>0</v>
      </c>
      <c r="AI67" s="232"/>
      <c r="AJ67" s="92" t="str" cm="1">
        <f t="array" ref="AJ67">_xlfn.TEXTJOIN(CHAR(10), TRUE, _xlfn._xlws.FILTER(AI$2:AI$371, $B$2:$B$371 = $B67))</f>
        <v/>
      </c>
    </row>
    <row r="68" spans="1:36" ht="72.599999999999994" thickBot="1" x14ac:dyDescent="0.35">
      <c r="A68" s="81"/>
      <c r="B68" s="89">
        <f t="shared" si="1"/>
        <v>11</v>
      </c>
      <c r="C68" s="236"/>
      <c r="D68" s="87" t="str" cm="1">
        <f t="array" ref="D68">_xlfn.TEXTJOIN(", ", TRUE, _xlfn._xlws.FILTER(C$2:C$371, $B$2:$B$371 = B68))</f>
        <v>La Cadière</v>
      </c>
      <c r="E68" s="9" t="s">
        <v>112</v>
      </c>
      <c r="F68" s="87" t="str" cm="1">
        <f t="array" ref="F68">_xlfn.TEXTJOIN(CHAR(10), TRUE, _xlfn._xlws.FILTER(E$2:E$371, $B$2:$B$371 = $B68))</f>
        <v>FNE83
D. Calmet
H. Bonhomme</v>
      </c>
      <c r="G68" s="48"/>
      <c r="H68" s="118" t="str" cm="1">
        <f t="array" ref="H68">_xlfn.TEXTJOIN(CHAR(10), TRUE, _xlfn._xlws.FILTER(G$2:G$371, $B$2:$B$371 = $B68))</f>
        <v>Me Buisson</v>
      </c>
      <c r="I68" s="48"/>
      <c r="J68" s="63">
        <v>45694</v>
      </c>
      <c r="K68" s="242"/>
      <c r="L68" s="155" t="str" cm="1">
        <f t="array" ref="L68">_xlfn.TEXTJOIN(CHAR(10), TRUE, _xlfn._xlws.FILTER(K$2:K$371, $B$2:$B$371 = $B68))</f>
        <v>TJ Toulon</v>
      </c>
      <c r="M68" s="58"/>
      <c r="N68" s="155" t="str" cm="1">
        <f t="array" ref="N68">_xlfn.TEXTJOIN(CHAR(10), TRUE, _xlfn._xlws.FILTER(M$2:M$371, $B$2:$B$371 = $B68))</f>
        <v>personne privée</v>
      </c>
      <c r="O68" s="58"/>
      <c r="P68" s="155" t="str" cm="1">
        <f t="array" ref="P68">_xlfn.TEXTJOIN(CHAR(10), TRUE, _xlfn._xlws.FILTER(O$2:O$371, $B$2:$B$371 = $B68))</f>
        <v>Relave Halter</v>
      </c>
      <c r="Q68" s="58"/>
      <c r="R68" s="155" t="str" cm="1">
        <f t="array" ref="R68">_xlfn.TEXTJOIN(CHAR(10), TRUE, _xlfn._xlws.FILTER(Q$2:Q$371, $B$2:$B$371 = $B68))</f>
        <v/>
      </c>
      <c r="S68" s="236"/>
      <c r="T68" s="118" t="str" cm="1">
        <f t="array" ref="T68">_xlfn.TEXTJOIN(CHAR(10), TRUE, _xlfn._xlws.FILTER(S$2:S$371, $B$2:$B$371 = $B68))</f>
        <v>N° de parquet : 2433300004.</v>
      </c>
      <c r="U68" s="9" t="s">
        <v>553</v>
      </c>
      <c r="V68" s="118" t="str" cm="1">
        <f t="array" ref="V68">_xlfn.TEXTJOIN(CHAR(10), TRUE, _xlfn._xlws.FILTER(U$2:U$371, $B$2:$B$371 = $B68))</f>
        <v>Plainte pour construction illégale en zone naturelle
Me Busson Le 6/02/2025
Plainte par Me Lacaze-Masmonteil
Pour la SCI ARPEGE ou M et Mme Verrier-Lemarchand
Le 12/11/2024</v>
      </c>
      <c r="W68" s="236"/>
      <c r="X68" s="136" t="str" cm="1">
        <f t="array" ref="X68">_xlfn.TEXTJOIN(CHAR(10), TRUE, _xlfn._xlws.FILTER(W$2:W$371, $B$2:$B$371 = $B68))</f>
        <v/>
      </c>
      <c r="Y68" s="236"/>
      <c r="Z68" s="118" t="str" cm="1">
        <f t="array" ref="Z68">_xlfn.TEXTJOIN(CHAR(10), TRUE, _xlfn._xlws.FILTER(Y$2:Y$371, $B$2:$B$371 = $B68))</f>
        <v/>
      </c>
      <c r="AA68" s="48"/>
      <c r="AB68" s="118"/>
      <c r="AC68" s="233"/>
      <c r="AD68" s="103"/>
      <c r="AE68" s="233"/>
      <c r="AF68" s="103"/>
      <c r="AG68" s="233"/>
      <c r="AH68" s="103" t="str" cm="1">
        <f t="array" ref="AH68">_xlfn.TEXTJOIN(CHAR(10), TRUE, _xlfn._xlws.FILTER(AG$2:AG$371, $B$2:$B$371 = $B68))</f>
        <v>0</v>
      </c>
      <c r="AI68" s="233"/>
      <c r="AJ68" s="92" t="str" cm="1">
        <f t="array" ref="AJ68">_xlfn.TEXTJOIN(CHAR(10), TRUE, _xlfn._xlws.FILTER(AI$2:AI$371, $B$2:$B$371 = $B68))</f>
        <v/>
      </c>
    </row>
    <row r="69" spans="1:36" ht="72.599999999999994" thickBot="1" x14ac:dyDescent="0.35">
      <c r="A69" s="81"/>
      <c r="B69" s="89">
        <f t="shared" ref="B69:B132" si="5">IF(A69="",B68,A69)</f>
        <v>11</v>
      </c>
      <c r="C69" s="236"/>
      <c r="D69" s="87" t="str" cm="1">
        <f t="array" ref="D69">_xlfn.TEXTJOIN(", ", TRUE, _xlfn._xlws.FILTER(C$2:C$371, $B$2:$B$371 = B69))</f>
        <v>La Cadière</v>
      </c>
      <c r="E69" s="9" t="s">
        <v>16</v>
      </c>
      <c r="F69" s="87" t="str" cm="1">
        <f t="array" ref="F69">_xlfn.TEXTJOIN(CHAR(10), TRUE, _xlfn._xlws.FILTER(E$2:E$371, $B$2:$B$371 = $B69))</f>
        <v>FNE83
D. Calmet
H. Bonhomme</v>
      </c>
      <c r="G69" s="48" t="s">
        <v>551</v>
      </c>
      <c r="H69" s="118" t="str" cm="1">
        <f t="array" ref="H69">_xlfn.TEXTJOIN(CHAR(10), TRUE, _xlfn._xlws.FILTER(G$2:G$371, $B$2:$B$371 = $B69))</f>
        <v>Me Buisson</v>
      </c>
      <c r="I69" s="63">
        <v>45694</v>
      </c>
      <c r="J69" s="63">
        <v>45694</v>
      </c>
      <c r="K69" s="242"/>
      <c r="L69" s="155" t="str" cm="1">
        <f t="array" ref="L69">_xlfn.TEXTJOIN(CHAR(10), TRUE, _xlfn._xlws.FILTER(K$2:K$371, $B$2:$B$371 = $B69))</f>
        <v>TJ Toulon</v>
      </c>
      <c r="M69" s="58" t="s">
        <v>542</v>
      </c>
      <c r="N69" s="155" t="str" cm="1">
        <f t="array" ref="N69">_xlfn.TEXTJOIN(CHAR(10), TRUE, _xlfn._xlws.FILTER(M$2:M$371, $B$2:$B$371 = $B69))</f>
        <v>personne privée</v>
      </c>
      <c r="O69" s="58" t="s">
        <v>552</v>
      </c>
      <c r="P69" s="155" t="str" cm="1">
        <f t="array" ref="P69">_xlfn.TEXTJOIN(CHAR(10), TRUE, _xlfn._xlws.FILTER(O$2:O$371, $B$2:$B$371 = $B69))</f>
        <v>Relave Halter</v>
      </c>
      <c r="Q69" s="58"/>
      <c r="R69" s="155" t="str" cm="1">
        <f t="array" ref="R69">_xlfn.TEXTJOIN(CHAR(10), TRUE, _xlfn._xlws.FILTER(Q$2:Q$371, $B$2:$B$371 = $B69))</f>
        <v/>
      </c>
      <c r="S69" s="236"/>
      <c r="T69" s="118" t="str" cm="1">
        <f t="array" ref="T69">_xlfn.TEXTJOIN(CHAR(10), TRUE, _xlfn._xlws.FILTER(S$2:S$371, $B$2:$B$371 = $B69))</f>
        <v>N° de parquet : 2433300004.</v>
      </c>
      <c r="U69" s="9" t="s">
        <v>554</v>
      </c>
      <c r="V69" s="118" t="str" cm="1">
        <f t="array" ref="V69">_xlfn.TEXTJOIN(CHAR(10), TRUE, _xlfn._xlws.FILTER(U$2:U$371, $B$2:$B$371 = $B69))</f>
        <v>Plainte pour construction illégale en zone naturelle
Me Busson Le 6/02/2025
Plainte par Me Lacaze-Masmonteil
Pour la SCI ARPEGE ou M et Mme Verrier-Lemarchand
Le 12/11/2024</v>
      </c>
      <c r="W69" s="236"/>
      <c r="X69" s="136" t="str" cm="1">
        <f t="array" ref="X69">_xlfn.TEXTJOIN(CHAR(10), TRUE, _xlfn._xlws.FILTER(W$2:W$371, $B$2:$B$371 = $B69))</f>
        <v/>
      </c>
      <c r="Y69" s="236"/>
      <c r="Z69" s="118" t="str" cm="1">
        <f t="array" ref="Z69">_xlfn.TEXTJOIN(CHAR(10), TRUE, _xlfn._xlws.FILTER(Y$2:Y$371, $B$2:$B$371 = $B69))</f>
        <v/>
      </c>
      <c r="AA69" s="48"/>
      <c r="AB69" s="118"/>
      <c r="AC69" s="233"/>
      <c r="AD69" s="103"/>
      <c r="AE69" s="233"/>
      <c r="AF69" s="103"/>
      <c r="AG69" s="233"/>
      <c r="AH69" s="103" t="str" cm="1">
        <f t="array" ref="AH69">_xlfn.TEXTJOIN(CHAR(10), TRUE, _xlfn._xlws.FILTER(AG$2:AG$371, $B$2:$B$371 = $B69))</f>
        <v>0</v>
      </c>
      <c r="AI69" s="233"/>
      <c r="AJ69" s="92" t="str" cm="1">
        <f t="array" ref="AJ69">_xlfn.TEXTJOIN(CHAR(10), TRUE, _xlfn._xlws.FILTER(AI$2:AI$371, $B$2:$B$371 = $B69))</f>
        <v/>
      </c>
    </row>
    <row r="70" spans="1:36" ht="72.599999999999994" thickBot="1" x14ac:dyDescent="0.35">
      <c r="A70" s="81"/>
      <c r="B70" s="89">
        <f t="shared" si="5"/>
        <v>11</v>
      </c>
      <c r="C70" s="236"/>
      <c r="D70" s="87" t="str" cm="1">
        <f t="array" ref="D70">_xlfn.TEXTJOIN(", ", TRUE, _xlfn._xlws.FILTER(C$2:C$371, $B$2:$B$371 = B70))</f>
        <v>La Cadière</v>
      </c>
      <c r="E70" s="7"/>
      <c r="F70" s="87" t="str" cm="1">
        <f t="array" ref="F70">_xlfn.TEXTJOIN(CHAR(10), TRUE, _xlfn._xlws.FILTER(E$2:E$371, $B$2:$B$371 = $B70))</f>
        <v>FNE83
D. Calmet
H. Bonhomme</v>
      </c>
      <c r="G70" s="37"/>
      <c r="H70" s="116" t="str" cm="1">
        <f t="array" ref="H70">_xlfn.TEXTJOIN(CHAR(10), TRUE, _xlfn._xlws.FILTER(G$2:G$371, $B$2:$B$371 = $B70))</f>
        <v>Me Buisson</v>
      </c>
      <c r="I70" s="37"/>
      <c r="J70" s="63">
        <v>45694</v>
      </c>
      <c r="K70" s="242"/>
      <c r="L70" s="155" t="str" cm="1">
        <f t="array" ref="L70">_xlfn.TEXTJOIN(CHAR(10), TRUE, _xlfn._xlws.FILTER(K$2:K$371, $B$2:$B$371 = $B70))</f>
        <v>TJ Toulon</v>
      </c>
      <c r="M70" s="58"/>
      <c r="N70" s="155" t="str" cm="1">
        <f t="array" ref="N70">_xlfn.TEXTJOIN(CHAR(10), TRUE, _xlfn._xlws.FILTER(M$2:M$371, $B$2:$B$371 = $B70))</f>
        <v>personne privée</v>
      </c>
      <c r="O70" s="58"/>
      <c r="P70" s="155" t="str" cm="1">
        <f t="array" ref="P70">_xlfn.TEXTJOIN(CHAR(10), TRUE, _xlfn._xlws.FILTER(O$2:O$371, $B$2:$B$371 = $B70))</f>
        <v>Relave Halter</v>
      </c>
      <c r="Q70" s="58"/>
      <c r="R70" s="155" t="str" cm="1">
        <f t="array" ref="R70">_xlfn.TEXTJOIN(CHAR(10), TRUE, _xlfn._xlws.FILTER(Q$2:Q$371, $B$2:$B$371 = $B70))</f>
        <v/>
      </c>
      <c r="S70" s="236"/>
      <c r="T70" s="118" t="str" cm="1">
        <f t="array" ref="T70">_xlfn.TEXTJOIN(CHAR(10), TRUE, _xlfn._xlws.FILTER(S$2:S$371, $B$2:$B$371 = $B70))</f>
        <v>N° de parquet : 2433300004.</v>
      </c>
      <c r="U70" s="9" t="s">
        <v>555</v>
      </c>
      <c r="V70" s="118" t="str" cm="1">
        <f t="array" ref="V70">_xlfn.TEXTJOIN(CHAR(10), TRUE, _xlfn._xlws.FILTER(U$2:U$371, $B$2:$B$371 = $B70))</f>
        <v>Plainte pour construction illégale en zone naturelle
Me Busson Le 6/02/2025
Plainte par Me Lacaze-Masmonteil
Pour la SCI ARPEGE ou M et Mme Verrier-Lemarchand
Le 12/11/2024</v>
      </c>
      <c r="W70" s="236"/>
      <c r="X70" s="136" t="str" cm="1">
        <f t="array" ref="X70">_xlfn.TEXTJOIN(CHAR(10), TRUE, _xlfn._xlws.FILTER(W$2:W$371, $B$2:$B$371 = $B70))</f>
        <v/>
      </c>
      <c r="Y70" s="236"/>
      <c r="Z70" s="118" t="str" cm="1">
        <f t="array" ref="Z70">_xlfn.TEXTJOIN(CHAR(10), TRUE, _xlfn._xlws.FILTER(Y$2:Y$371, $B$2:$B$371 = $B70))</f>
        <v/>
      </c>
      <c r="AA70" s="48"/>
      <c r="AB70" s="118"/>
      <c r="AC70" s="233"/>
      <c r="AD70" s="103"/>
      <c r="AE70" s="233"/>
      <c r="AF70" s="103"/>
      <c r="AG70" s="233"/>
      <c r="AH70" s="103" t="str" cm="1">
        <f t="array" ref="AH70">_xlfn.TEXTJOIN(CHAR(10), TRUE, _xlfn._xlws.FILTER(AG$2:AG$371, $B$2:$B$371 = $B70))</f>
        <v>0</v>
      </c>
      <c r="AI70" s="233"/>
      <c r="AJ70" s="92" t="str" cm="1">
        <f t="array" ref="AJ70">_xlfn.TEXTJOIN(CHAR(10), TRUE, _xlfn._xlws.FILTER(AI$2:AI$371, $B$2:$B$371 = $B70))</f>
        <v/>
      </c>
    </row>
    <row r="71" spans="1:36" ht="72.599999999999994" thickBot="1" x14ac:dyDescent="0.35">
      <c r="A71" s="82"/>
      <c r="B71" s="89">
        <f t="shared" si="5"/>
        <v>11</v>
      </c>
      <c r="C71" s="237"/>
      <c r="D71" s="87" t="str" cm="1">
        <f t="array" ref="D71">_xlfn.TEXTJOIN(", ", TRUE, _xlfn._xlws.FILTER(C$2:C$371, $B$2:$B$371 = B71))</f>
        <v>La Cadière</v>
      </c>
      <c r="E71" s="8"/>
      <c r="F71" s="87" t="str" cm="1">
        <f t="array" ref="F71">_xlfn.TEXTJOIN(CHAR(10), TRUE, _xlfn._xlws.FILTER(E$2:E$371, $B$2:$B$371 = $B71))</f>
        <v>FNE83
D. Calmet
H. Bonhomme</v>
      </c>
      <c r="G71" s="38"/>
      <c r="H71" s="117" t="str" cm="1">
        <f t="array" ref="H71">_xlfn.TEXTJOIN(CHAR(10), TRUE, _xlfn._xlws.FILTER(G$2:G$371, $B$2:$B$371 = $B71))</f>
        <v>Me Buisson</v>
      </c>
      <c r="I71" s="38"/>
      <c r="J71" s="63">
        <v>45694</v>
      </c>
      <c r="K71" s="243"/>
      <c r="L71" s="156" t="str" cm="1">
        <f t="array" ref="L71">_xlfn.TEXTJOIN(CHAR(10), TRUE, _xlfn._xlws.FILTER(K$2:K$371, $B$2:$B$371 = $B71))</f>
        <v>TJ Toulon</v>
      </c>
      <c r="M71" s="59"/>
      <c r="N71" s="156" t="str" cm="1">
        <f t="array" ref="N71">_xlfn.TEXTJOIN(CHAR(10), TRUE, _xlfn._xlws.FILTER(M$2:M$371, $B$2:$B$371 = $B71))</f>
        <v>personne privée</v>
      </c>
      <c r="O71" s="59"/>
      <c r="P71" s="156" t="str" cm="1">
        <f t="array" ref="P71">_xlfn.TEXTJOIN(CHAR(10), TRUE, _xlfn._xlws.FILTER(O$2:O$371, $B$2:$B$371 = $B71))</f>
        <v>Relave Halter</v>
      </c>
      <c r="Q71" s="59"/>
      <c r="R71" s="156" t="str" cm="1">
        <f t="array" ref="R71">_xlfn.TEXTJOIN(CHAR(10), TRUE, _xlfn._xlws.FILTER(Q$2:Q$371, $B$2:$B$371 = $B71))</f>
        <v/>
      </c>
      <c r="S71" s="237"/>
      <c r="T71" s="119" t="str" cm="1">
        <f t="array" ref="T71">_xlfn.TEXTJOIN(CHAR(10), TRUE, _xlfn._xlws.FILTER(S$2:S$371, $B$2:$B$371 = $B71))</f>
        <v>N° de parquet : 2433300004.</v>
      </c>
      <c r="U71" s="11" t="s">
        <v>114</v>
      </c>
      <c r="V71" s="119" t="str" cm="1">
        <f t="array" ref="V71">_xlfn.TEXTJOIN(CHAR(10), TRUE, _xlfn._xlws.FILTER(U$2:U$371, $B$2:$B$371 = $B71))</f>
        <v>Plainte pour construction illégale en zone naturelle
Me Busson Le 6/02/2025
Plainte par Me Lacaze-Masmonteil
Pour la SCI ARPEGE ou M et Mme Verrier-Lemarchand
Le 12/11/2024</v>
      </c>
      <c r="W71" s="237"/>
      <c r="X71" s="137" t="str" cm="1">
        <f t="array" ref="X71">_xlfn.TEXTJOIN(CHAR(10), TRUE, _xlfn._xlws.FILTER(W$2:W$371, $B$2:$B$371 = $B71))</f>
        <v/>
      </c>
      <c r="Y71" s="237"/>
      <c r="Z71" s="119" t="str" cm="1">
        <f t="array" ref="Z71">_xlfn.TEXTJOIN(CHAR(10), TRUE, _xlfn._xlws.FILTER(Y$2:Y$371, $B$2:$B$371 = $B71))</f>
        <v/>
      </c>
      <c r="AA71" s="49"/>
      <c r="AB71" s="119"/>
      <c r="AC71" s="234"/>
      <c r="AD71" s="104"/>
      <c r="AE71" s="234"/>
      <c r="AF71" s="104"/>
      <c r="AG71" s="234"/>
      <c r="AH71" s="104" t="str" cm="1">
        <f t="array" ref="AH71">_xlfn.TEXTJOIN(CHAR(10), TRUE, _xlfn._xlws.FILTER(AG$2:AG$371, $B$2:$B$371 = $B71))</f>
        <v>0</v>
      </c>
      <c r="AI71" s="234"/>
      <c r="AJ71" s="92" t="str" cm="1">
        <f t="array" ref="AJ71">_xlfn.TEXTJOIN(CHAR(10), TRUE, _xlfn._xlws.FILTER(AI$2:AI$371, $B$2:$B$371 = $B71))</f>
        <v/>
      </c>
    </row>
    <row r="72" spans="1:36" ht="87" thickBot="1" x14ac:dyDescent="0.35">
      <c r="A72" s="78">
        <v>12</v>
      </c>
      <c r="B72" s="89">
        <f t="shared" si="5"/>
        <v>12</v>
      </c>
      <c r="C72" s="219" t="s">
        <v>116</v>
      </c>
      <c r="D72" s="87" t="str" cm="1">
        <f t="array" ref="D72">_xlfn.TEXTJOIN(", ", TRUE, _xlfn._xlws.FILTER(C$2:C$371, $B$2:$B$371 = B72))</f>
        <v>La Crau</v>
      </c>
      <c r="E72" s="3" t="s">
        <v>117</v>
      </c>
      <c r="F72" s="87" t="str" cm="1">
        <f t="array" ref="F72">_xlfn.TEXTJOIN(CHAR(10), TRUE, _xlfn._xlws.FILTER(E$2:E$371, $B$2:$B$371 = $B72))</f>
        <v>FNE-PACA pour UDVN-FNE 83
M. Daniel
M Goueffon</v>
      </c>
      <c r="G72" s="34"/>
      <c r="H72" s="113" t="str" cm="1">
        <f t="array" ref="H72">_xlfn.TEXTJOIN(CHAR(10), TRUE, _xlfn._xlws.FILTER(G$2:G$371, $B$2:$B$371 = $B72))</f>
        <v/>
      </c>
      <c r="I72" s="34"/>
      <c r="J72" s="115" t="str" cm="1">
        <f t="array" ref="J72">_xlfn.TEXTJOIN(CHAR(10), TRUE, _xlfn._xlws.FILTER(I$2:I$371, $B$2:$B$371 = $B72))</f>
        <v/>
      </c>
      <c r="K72" s="222" t="s">
        <v>98</v>
      </c>
      <c r="L72" s="151" t="str" cm="1">
        <f t="array" ref="L72">_xlfn.TEXTJOIN(CHAR(10), TRUE, _xlfn._xlws.FILTER(K$2:K$371, $B$2:$B$371 = $B72))</f>
        <v>TJ Toulon</v>
      </c>
      <c r="M72" s="54"/>
      <c r="N72" s="151" t="str" cm="1">
        <f t="array" ref="N72">_xlfn.TEXTJOIN(CHAR(10), TRUE, _xlfn._xlws.FILTER(M$2:M$371, $B$2:$B$371 = $B72))</f>
        <v/>
      </c>
      <c r="O72" s="54"/>
      <c r="P72" s="151" t="str" cm="1">
        <f t="array" ref="P72">_xlfn.TEXTJOIN(CHAR(10), TRUE, _xlfn._xlws.FILTER(O$2:O$371, $B$2:$B$371 = $B72))</f>
        <v/>
      </c>
      <c r="Q72" s="54"/>
      <c r="R72" s="151" t="str" cm="1">
        <f t="array" ref="R72">_xlfn.TEXTJOIN(CHAR(10), TRUE, _xlfn._xlws.FILTER(Q$2:Q$371, $B$2:$B$371 = $B72))</f>
        <v/>
      </c>
      <c r="S72" s="3" t="s">
        <v>125</v>
      </c>
      <c r="T72" s="113" t="str" cm="1">
        <f t="array" ref="T72">_xlfn.TEXTJOIN(CHAR(10), TRUE, _xlfn._xlws.FILTER(S$2:S$371, $B$2:$B$371 = $B72))</f>
        <v>N° parquet
20 / 281 070</v>
      </c>
      <c r="U72" s="3" t="s">
        <v>120</v>
      </c>
      <c r="V72" s="113" t="str" cm="1">
        <f t="array" ref="V72">_xlfn.TEXTJOIN(CHAR(10), TRUE, _xlfn._xlws.FILTER(U$2:U$371, $B$2:$B$371 = $B72))</f>
        <v>Plainte pour défrichage, exhaussement de sol
Dossier   Bassino La tulipe Noir 
A La Crau
29/07/2020</v>
      </c>
      <c r="W72" s="219"/>
      <c r="X72" s="113" t="str" cm="1">
        <f t="array" ref="X72">_xlfn.TEXTJOIN(CHAR(10), TRUE, _xlfn._xlws.FILTER(W$2:W$371, $B$2:$B$371 = $B72))</f>
        <v/>
      </c>
      <c r="Y72" s="3" t="s">
        <v>77</v>
      </c>
      <c r="Z72" s="113" t="str" cm="1">
        <f t="array" ref="Z72">_xlfn.TEXTJOIN(CHAR(10), TRUE, _xlfn._xlws.FILTER(Y$2:Y$371, $B$2:$B$371 = $B72))</f>
        <v>En instruction 
Classement pour régularisation le 17/11/2022
(Substitut Moretti le 7/01/2025)</v>
      </c>
      <c r="AA72" s="34"/>
      <c r="AB72" s="113"/>
      <c r="AC72" s="232"/>
      <c r="AD72" s="105"/>
      <c r="AE72" s="232"/>
      <c r="AF72" s="105"/>
      <c r="AG72" s="232"/>
      <c r="AH72" s="105" t="str" cm="1">
        <f t="array" ref="AH72">_xlfn.TEXTJOIN(CHAR(10), TRUE, _xlfn._xlws.FILTER(AG$2:AG$371, $B$2:$B$371 = $B72))</f>
        <v/>
      </c>
      <c r="AI72" s="232"/>
      <c r="AJ72" s="92" t="str" cm="1">
        <f t="array" ref="AJ72">_xlfn.TEXTJOIN(CHAR(10), TRUE, _xlfn._xlws.FILTER(AI$2:AI$371, $B$2:$B$371 = $B72))</f>
        <v/>
      </c>
    </row>
    <row r="73" spans="1:36" ht="87" thickBot="1" x14ac:dyDescent="0.35">
      <c r="A73" s="36"/>
      <c r="B73" s="89">
        <f t="shared" si="5"/>
        <v>12</v>
      </c>
      <c r="C73" s="220"/>
      <c r="D73" s="87" t="str" cm="1">
        <f t="array" ref="D73">_xlfn.TEXTJOIN(", ", TRUE, _xlfn._xlws.FILTER(C$2:C$371, $B$2:$B$371 = B73))</f>
        <v>La Crau</v>
      </c>
      <c r="E73" s="3" t="s">
        <v>118</v>
      </c>
      <c r="F73" s="87" t="str" cm="1">
        <f t="array" ref="F73">_xlfn.TEXTJOIN(CHAR(10), TRUE, _xlfn._xlws.FILTER(E$2:E$371, $B$2:$B$371 = $B73))</f>
        <v>FNE-PACA pour UDVN-FNE 83
M. Daniel
M Goueffon</v>
      </c>
      <c r="G73" s="34"/>
      <c r="H73" s="113" t="str" cm="1">
        <f t="array" ref="H73">_xlfn.TEXTJOIN(CHAR(10), TRUE, _xlfn._xlws.FILTER(G$2:G$371, $B$2:$B$371 = $B73))</f>
        <v/>
      </c>
      <c r="I73" s="34"/>
      <c r="J73" s="115" t="str" cm="1">
        <f t="array" ref="J73">_xlfn.TEXTJOIN(CHAR(10), TRUE, _xlfn._xlws.FILTER(I$2:I$371, $B$2:$B$371 = $B73))</f>
        <v/>
      </c>
      <c r="K73" s="223"/>
      <c r="L73" s="151" t="str" cm="1">
        <f t="array" ref="L73">_xlfn.TEXTJOIN(CHAR(10), TRUE, _xlfn._xlws.FILTER(K$2:K$371, $B$2:$B$371 = $B73))</f>
        <v>TJ Toulon</v>
      </c>
      <c r="M73" s="54"/>
      <c r="N73" s="151" t="str" cm="1">
        <f t="array" ref="N73">_xlfn.TEXTJOIN(CHAR(10), TRUE, _xlfn._xlws.FILTER(M$2:M$371, $B$2:$B$371 = $B73))</f>
        <v/>
      </c>
      <c r="O73" s="54"/>
      <c r="P73" s="151" t="str" cm="1">
        <f t="array" ref="P73">_xlfn.TEXTJOIN(CHAR(10), TRUE, _xlfn._xlws.FILTER(O$2:O$371, $B$2:$B$371 = $B73))</f>
        <v/>
      </c>
      <c r="Q73" s="54"/>
      <c r="R73" s="151" t="str" cm="1">
        <f t="array" ref="R73">_xlfn.TEXTJOIN(CHAR(10), TRUE, _xlfn._xlws.FILTER(Q$2:Q$371, $B$2:$B$371 = $B73))</f>
        <v/>
      </c>
      <c r="S73" s="3" t="s">
        <v>126</v>
      </c>
      <c r="T73" s="113" t="str" cm="1">
        <f t="array" ref="T73">_xlfn.TEXTJOIN(CHAR(10), TRUE, _xlfn._xlws.FILTER(S$2:S$371, $B$2:$B$371 = $B73))</f>
        <v>N° parquet
20 / 281 070</v>
      </c>
      <c r="U73" s="3" t="s">
        <v>121</v>
      </c>
      <c r="V73" s="113" t="str" cm="1">
        <f t="array" ref="V73">_xlfn.TEXTJOIN(CHAR(10), TRUE, _xlfn._xlws.FILTER(U$2:U$371, $B$2:$B$371 = $B73))</f>
        <v>Plainte pour défrichage, exhaussement de sol
Dossier   Bassino La tulipe Noir 
A La Crau
29/07/2020</v>
      </c>
      <c r="W73" s="220"/>
      <c r="X73" s="113" t="str" cm="1">
        <f t="array" ref="X73">_xlfn.TEXTJOIN(CHAR(10), TRUE, _xlfn._xlws.FILTER(W$2:W$371, $B$2:$B$371 = $B73))</f>
        <v/>
      </c>
      <c r="Y73" s="9" t="s">
        <v>123</v>
      </c>
      <c r="Z73" s="118" t="str" cm="1">
        <f t="array" ref="Z73">_xlfn.TEXTJOIN(CHAR(10), TRUE, _xlfn._xlws.FILTER(Y$2:Y$371, $B$2:$B$371 = $B73))</f>
        <v>En instruction 
Classement pour régularisation le 17/11/2022
(Substitut Moretti le 7/01/2025)</v>
      </c>
      <c r="AA73" s="34"/>
      <c r="AB73" s="113"/>
      <c r="AC73" s="233"/>
      <c r="AD73" s="103"/>
      <c r="AE73" s="233"/>
      <c r="AF73" s="103"/>
      <c r="AG73" s="233"/>
      <c r="AH73" s="103" t="str" cm="1">
        <f t="array" ref="AH73">_xlfn.TEXTJOIN(CHAR(10), TRUE, _xlfn._xlws.FILTER(AG$2:AG$371, $B$2:$B$371 = $B73))</f>
        <v/>
      </c>
      <c r="AI73" s="233"/>
      <c r="AJ73" s="92" t="str" cm="1">
        <f t="array" ref="AJ73">_xlfn.TEXTJOIN(CHAR(10), TRUE, _xlfn._xlws.FILTER(AI$2:AI$371, $B$2:$B$371 = $B73))</f>
        <v/>
      </c>
    </row>
    <row r="74" spans="1:36" ht="87" thickBot="1" x14ac:dyDescent="0.35">
      <c r="A74" s="36"/>
      <c r="B74" s="89">
        <f t="shared" si="5"/>
        <v>12</v>
      </c>
      <c r="C74" s="220"/>
      <c r="D74" s="87" t="str" cm="1">
        <f t="array" ref="D74">_xlfn.TEXTJOIN(", ", TRUE, _xlfn._xlws.FILTER(C$2:C$371, $B$2:$B$371 = B74))</f>
        <v>La Crau</v>
      </c>
      <c r="E74" s="3" t="s">
        <v>119</v>
      </c>
      <c r="F74" s="87" t="str" cm="1">
        <f t="array" ref="F74">_xlfn.TEXTJOIN(CHAR(10), TRUE, _xlfn._xlws.FILTER(E$2:E$371, $B$2:$B$371 = $B74))</f>
        <v>FNE-PACA pour UDVN-FNE 83
M. Daniel
M Goueffon</v>
      </c>
      <c r="G74" s="34"/>
      <c r="H74" s="113" t="str" cm="1">
        <f t="array" ref="H74">_xlfn.TEXTJOIN(CHAR(10), TRUE, _xlfn._xlws.FILTER(G$2:G$371, $B$2:$B$371 = $B74))</f>
        <v/>
      </c>
      <c r="I74" s="34"/>
      <c r="J74" s="115" t="str" cm="1">
        <f t="array" ref="J74">_xlfn.TEXTJOIN(CHAR(10), TRUE, _xlfn._xlws.FILTER(I$2:I$371, $B$2:$B$371 = $B74))</f>
        <v/>
      </c>
      <c r="K74" s="223"/>
      <c r="L74" s="151" t="str" cm="1">
        <f t="array" ref="L74">_xlfn.TEXTJOIN(CHAR(10), TRUE, _xlfn._xlws.FILTER(K$2:K$371, $B$2:$B$371 = $B74))</f>
        <v>TJ Toulon</v>
      </c>
      <c r="M74" s="54"/>
      <c r="N74" s="151" t="str" cm="1">
        <f t="array" ref="N74">_xlfn.TEXTJOIN(CHAR(10), TRUE, _xlfn._xlws.FILTER(M$2:M$371, $B$2:$B$371 = $B74))</f>
        <v/>
      </c>
      <c r="O74" s="54"/>
      <c r="P74" s="151" t="str" cm="1">
        <f t="array" ref="P74">_xlfn.TEXTJOIN(CHAR(10), TRUE, _xlfn._xlws.FILTER(O$2:O$371, $B$2:$B$371 = $B74))</f>
        <v/>
      </c>
      <c r="Q74" s="54"/>
      <c r="R74" s="151" t="str" cm="1">
        <f t="array" ref="R74">_xlfn.TEXTJOIN(CHAR(10), TRUE, _xlfn._xlws.FILTER(Q$2:Q$371, $B$2:$B$371 = $B74))</f>
        <v/>
      </c>
      <c r="S74" s="7"/>
      <c r="T74" s="116" t="str" cm="1">
        <f t="array" ref="T74">_xlfn.TEXTJOIN(CHAR(10), TRUE, _xlfn._xlws.FILTER(S$2:S$371, $B$2:$B$371 = $B74))</f>
        <v>N° parquet
20 / 281 070</v>
      </c>
      <c r="U74" s="3" t="s">
        <v>122</v>
      </c>
      <c r="V74" s="113" t="str" cm="1">
        <f t="array" ref="V74">_xlfn.TEXTJOIN(CHAR(10), TRUE, _xlfn._xlws.FILTER(U$2:U$371, $B$2:$B$371 = $B74))</f>
        <v>Plainte pour défrichage, exhaussement de sol
Dossier   Bassino La tulipe Noir 
A La Crau
29/07/2020</v>
      </c>
      <c r="W74" s="220"/>
      <c r="X74" s="113" t="str" cm="1">
        <f t="array" ref="X74">_xlfn.TEXTJOIN(CHAR(10), TRUE, _xlfn._xlws.FILTER(W$2:W$371, $B$2:$B$371 = $B74))</f>
        <v/>
      </c>
      <c r="Y74" s="9" t="s">
        <v>124</v>
      </c>
      <c r="Z74" s="118" t="str" cm="1">
        <f t="array" ref="Z74">_xlfn.TEXTJOIN(CHAR(10), TRUE, _xlfn._xlws.FILTER(Y$2:Y$371, $B$2:$B$371 = $B74))</f>
        <v>En instruction 
Classement pour régularisation le 17/11/2022
(Substitut Moretti le 7/01/2025)</v>
      </c>
      <c r="AA74" s="34"/>
      <c r="AB74" s="113"/>
      <c r="AC74" s="233"/>
      <c r="AD74" s="103"/>
      <c r="AE74" s="233"/>
      <c r="AF74" s="103"/>
      <c r="AG74" s="233"/>
      <c r="AH74" s="103" t="str" cm="1">
        <f t="array" ref="AH74">_xlfn.TEXTJOIN(CHAR(10), TRUE, _xlfn._xlws.FILTER(AG$2:AG$371, $B$2:$B$371 = $B74))</f>
        <v/>
      </c>
      <c r="AI74" s="233"/>
      <c r="AJ74" s="92" t="str" cm="1">
        <f t="array" ref="AJ74">_xlfn.TEXTJOIN(CHAR(10), TRUE, _xlfn._xlws.FILTER(AI$2:AI$371, $B$2:$B$371 = $B74))</f>
        <v/>
      </c>
    </row>
    <row r="75" spans="1:36" ht="87" thickBot="1" x14ac:dyDescent="0.35">
      <c r="A75" s="36"/>
      <c r="B75" s="89">
        <f t="shared" si="5"/>
        <v>12</v>
      </c>
      <c r="C75" s="220"/>
      <c r="D75" s="87" t="str" cm="1">
        <f t="array" ref="D75">_xlfn.TEXTJOIN(", ", TRUE, _xlfn._xlws.FILTER(C$2:C$371, $B$2:$B$371 = B75))</f>
        <v>La Crau</v>
      </c>
      <c r="E75" s="7"/>
      <c r="F75" s="87" t="str" cm="1">
        <f t="array" ref="F75">_xlfn.TEXTJOIN(CHAR(10), TRUE, _xlfn._xlws.FILTER(E$2:E$371, $B$2:$B$371 = $B75))</f>
        <v>FNE-PACA pour UDVN-FNE 83
M. Daniel
M Goueffon</v>
      </c>
      <c r="G75" s="37"/>
      <c r="H75" s="116" t="str" cm="1">
        <f t="array" ref="H75">_xlfn.TEXTJOIN(CHAR(10), TRUE, _xlfn._xlws.FILTER(G$2:G$371, $B$2:$B$371 = $B75))</f>
        <v/>
      </c>
      <c r="I75" s="37"/>
      <c r="J75" s="169" t="str" cm="1">
        <f t="array" ref="J75">_xlfn.TEXTJOIN(CHAR(10), TRUE, _xlfn._xlws.FILTER(I$2:I$371, $B$2:$B$371 = $B75))</f>
        <v/>
      </c>
      <c r="K75" s="223"/>
      <c r="L75" s="151" t="str" cm="1">
        <f t="array" ref="L75">_xlfn.TEXTJOIN(CHAR(10), TRUE, _xlfn._xlws.FILTER(K$2:K$371, $B$2:$B$371 = $B75))</f>
        <v>TJ Toulon</v>
      </c>
      <c r="M75" s="54"/>
      <c r="N75" s="151" t="str" cm="1">
        <f t="array" ref="N75">_xlfn.TEXTJOIN(CHAR(10), TRUE, _xlfn._xlws.FILTER(M$2:M$371, $B$2:$B$371 = $B75))</f>
        <v/>
      </c>
      <c r="O75" s="54"/>
      <c r="P75" s="151" t="str" cm="1">
        <f t="array" ref="P75">_xlfn.TEXTJOIN(CHAR(10), TRUE, _xlfn._xlws.FILTER(O$2:O$371, $B$2:$B$371 = $B75))</f>
        <v/>
      </c>
      <c r="Q75" s="54"/>
      <c r="R75" s="151" t="str" cm="1">
        <f t="array" ref="R75">_xlfn.TEXTJOIN(CHAR(10), TRUE, _xlfn._xlws.FILTER(Q$2:Q$371, $B$2:$B$371 = $B75))</f>
        <v/>
      </c>
      <c r="S75" s="7"/>
      <c r="T75" s="116" t="str" cm="1">
        <f t="array" ref="T75">_xlfn.TEXTJOIN(CHAR(10), TRUE, _xlfn._xlws.FILTER(S$2:S$371, $B$2:$B$371 = $B75))</f>
        <v>N° parquet
20 / 281 070</v>
      </c>
      <c r="U75" s="177" t="s">
        <v>568</v>
      </c>
      <c r="V75" s="115" t="str" cm="1">
        <f t="array" ref="V75">_xlfn.TEXTJOIN(CHAR(10), TRUE, _xlfn._xlws.FILTER(U$2:U$371, $B$2:$B$371 = $B75))</f>
        <v>Plainte pour défrichage, exhaussement de sol
Dossier   Bassino La tulipe Noir 
A La Crau
29/07/2020</v>
      </c>
      <c r="W75" s="220"/>
      <c r="X75" s="113" t="str" cm="1">
        <f t="array" ref="X75">_xlfn.TEXTJOIN(CHAR(10), TRUE, _xlfn._xlws.FILTER(W$2:W$371, $B$2:$B$371 = $B75))</f>
        <v/>
      </c>
      <c r="Y75" s="3"/>
      <c r="Z75" s="113" t="str" cm="1">
        <f t="array" ref="Z75">_xlfn.TEXTJOIN(CHAR(10), TRUE, _xlfn._xlws.FILTER(Y$2:Y$371, $B$2:$B$371 = $B75))</f>
        <v>En instruction 
Classement pour régularisation le 17/11/2022
(Substitut Moretti le 7/01/2025)</v>
      </c>
      <c r="AA75" s="46"/>
      <c r="AB75" s="115"/>
      <c r="AC75" s="233"/>
      <c r="AD75" s="103"/>
      <c r="AE75" s="233"/>
      <c r="AF75" s="103"/>
      <c r="AG75" s="233"/>
      <c r="AH75" s="103" t="str" cm="1">
        <f t="array" ref="AH75">_xlfn.TEXTJOIN(CHAR(10), TRUE, _xlfn._xlws.FILTER(AG$2:AG$371, $B$2:$B$371 = $B75))</f>
        <v/>
      </c>
      <c r="AI75" s="233"/>
      <c r="AJ75" s="92" t="str" cm="1">
        <f t="array" ref="AJ75">_xlfn.TEXTJOIN(CHAR(10), TRUE, _xlfn._xlws.FILTER(AI$2:AI$371, $B$2:$B$371 = $B75))</f>
        <v/>
      </c>
    </row>
    <row r="76" spans="1:36" ht="87" thickBot="1" x14ac:dyDescent="0.35">
      <c r="A76" s="79"/>
      <c r="B76" s="89">
        <f t="shared" si="5"/>
        <v>12</v>
      </c>
      <c r="C76" s="221"/>
      <c r="D76" s="87" t="str" cm="1">
        <f t="array" ref="D76">_xlfn.TEXTJOIN(", ", TRUE, _xlfn._xlws.FILTER(C$2:C$371, $B$2:$B$371 = B76))</f>
        <v>La Crau</v>
      </c>
      <c r="E76" s="8"/>
      <c r="F76" s="87" t="str" cm="1">
        <f t="array" ref="F76">_xlfn.TEXTJOIN(CHAR(10), TRUE, _xlfn._xlws.FILTER(E$2:E$371, $B$2:$B$371 = $B76))</f>
        <v>FNE-PACA pour UDVN-FNE 83
M. Daniel
M Goueffon</v>
      </c>
      <c r="G76" s="38"/>
      <c r="H76" s="117" t="str" cm="1">
        <f t="array" ref="H76">_xlfn.TEXTJOIN(CHAR(10), TRUE, _xlfn._xlws.FILTER(G$2:G$371, $B$2:$B$371 = $B76))</f>
        <v/>
      </c>
      <c r="I76" s="38"/>
      <c r="J76" s="170" t="str" cm="1">
        <f t="array" ref="J76">_xlfn.TEXTJOIN(CHAR(10), TRUE, _xlfn._xlws.FILTER(I$2:I$371, $B$2:$B$371 = $B76))</f>
        <v/>
      </c>
      <c r="K76" s="224"/>
      <c r="L76" s="154" t="str" cm="1">
        <f t="array" ref="L76">_xlfn.TEXTJOIN(CHAR(10), TRUE, _xlfn._xlws.FILTER(K$2:K$371, $B$2:$B$371 = $B76))</f>
        <v>TJ Toulon</v>
      </c>
      <c r="M76" s="57"/>
      <c r="N76" s="154" t="str" cm="1">
        <f t="array" ref="N76">_xlfn.TEXTJOIN(CHAR(10), TRUE, _xlfn._xlws.FILTER(M$2:M$371, $B$2:$B$371 = $B76))</f>
        <v/>
      </c>
      <c r="O76" s="57"/>
      <c r="P76" s="154" t="str" cm="1">
        <f t="array" ref="P76">_xlfn.TEXTJOIN(CHAR(10), TRUE, _xlfn._xlws.FILTER(O$2:O$371, $B$2:$B$371 = $B76))</f>
        <v/>
      </c>
      <c r="Q76" s="57"/>
      <c r="R76" s="154" t="str" cm="1">
        <f t="array" ref="R76">_xlfn.TEXTJOIN(CHAR(10), TRUE, _xlfn._xlws.FILTER(Q$2:Q$371, $B$2:$B$371 = $B76))</f>
        <v/>
      </c>
      <c r="S76" s="8"/>
      <c r="T76" s="117" t="str" cm="1">
        <f t="array" ref="T76">_xlfn.TEXTJOIN(CHAR(10), TRUE, _xlfn._xlws.FILTER(S$2:S$371, $B$2:$B$371 = $B76))</f>
        <v>N° parquet
20 / 281 070</v>
      </c>
      <c r="U76" s="8"/>
      <c r="V76" s="117" t="str" cm="1">
        <f t="array" ref="V76">_xlfn.TEXTJOIN(CHAR(10), TRUE, _xlfn._xlws.FILTER(U$2:U$371, $B$2:$B$371 = $B76))</f>
        <v>Plainte pour défrichage, exhaussement de sol
Dossier   Bassino La tulipe Noir 
A La Crau
29/07/2020</v>
      </c>
      <c r="W76" s="221"/>
      <c r="X76" s="114" t="str" cm="1">
        <f t="array" ref="X76">_xlfn.TEXTJOIN(CHAR(10), TRUE, _xlfn._xlws.FILTER(W$2:W$371, $B$2:$B$371 = $B76))</f>
        <v/>
      </c>
      <c r="Y76" s="4"/>
      <c r="Z76" s="114" t="str" cm="1">
        <f t="array" ref="Z76">_xlfn.TEXTJOIN(CHAR(10), TRUE, _xlfn._xlws.FILTER(Y$2:Y$371, $B$2:$B$371 = $B76))</f>
        <v>En instruction 
Classement pour régularisation le 17/11/2022
(Substitut Moretti le 7/01/2025)</v>
      </c>
      <c r="AA76" s="38"/>
      <c r="AB76" s="117"/>
      <c r="AC76" s="234"/>
      <c r="AD76" s="104"/>
      <c r="AE76" s="234"/>
      <c r="AF76" s="104"/>
      <c r="AG76" s="234"/>
      <c r="AH76" s="104" t="str" cm="1">
        <f t="array" ref="AH76">_xlfn.TEXTJOIN(CHAR(10), TRUE, _xlfn._xlws.FILTER(AG$2:AG$371, $B$2:$B$371 = $B76))</f>
        <v/>
      </c>
      <c r="AI76" s="234"/>
      <c r="AJ76" s="92" t="str" cm="1">
        <f t="array" ref="AJ76">_xlfn.TEXTJOIN(CHAR(10), TRUE, _xlfn._xlws.FILTER(AI$2:AI$371, $B$2:$B$371 = $B76))</f>
        <v/>
      </c>
    </row>
    <row r="77" spans="1:36" ht="43.8" thickBot="1" x14ac:dyDescent="0.35">
      <c r="A77" s="78">
        <v>13</v>
      </c>
      <c r="B77" s="89">
        <f t="shared" si="5"/>
        <v>13</v>
      </c>
      <c r="C77" s="219" t="s">
        <v>116</v>
      </c>
      <c r="D77" s="87" t="str" cm="1">
        <f t="array" ref="D77">_xlfn.TEXTJOIN(", ", TRUE, _xlfn._xlws.FILTER(C$2:C$371, $B$2:$B$371 = B77))</f>
        <v>La Crau</v>
      </c>
      <c r="E77" s="3" t="s">
        <v>14</v>
      </c>
      <c r="F77" s="87" t="str" cm="1">
        <f t="array" ref="F77">_xlfn.TEXTJOIN(CHAR(10), TRUE, _xlfn._xlws.FILTER(E$2:E$371, $B$2:$B$371 = $B77))</f>
        <v>UDVN-FNE83
Les Amis de la Moutonne
M. Daniel</v>
      </c>
      <c r="G77" s="34"/>
      <c r="H77" s="113" t="str" cm="1">
        <f t="array" ref="H77">_xlfn.TEXTJOIN(CHAR(10), TRUE, _xlfn._xlws.FILTER(G$2:G$371, $B$2:$B$371 = $B77))</f>
        <v/>
      </c>
      <c r="I77" s="34"/>
      <c r="J77" s="115" t="str" cm="1">
        <f t="array" ref="J77">_xlfn.TEXTJOIN(CHAR(10), TRUE, _xlfn._xlws.FILTER(I$2:I$371, $B$2:$B$371 = $B77))</f>
        <v/>
      </c>
      <c r="K77" s="222" t="s">
        <v>98</v>
      </c>
      <c r="L77" s="151" t="str" cm="1">
        <f t="array" ref="L77">_xlfn.TEXTJOIN(CHAR(10), TRUE, _xlfn._xlws.FILTER(K$2:K$371, $B$2:$B$371 = $B77))</f>
        <v>TJ Toulon</v>
      </c>
      <c r="M77" s="54"/>
      <c r="N77" s="151" t="str" cm="1">
        <f t="array" ref="N77">_xlfn.TEXTJOIN(CHAR(10), TRUE, _xlfn._xlws.FILTER(M$2:M$371, $B$2:$B$371 = $B77))</f>
        <v/>
      </c>
      <c r="O77" s="54"/>
      <c r="P77" s="151" t="str" cm="1">
        <f t="array" ref="P77">_xlfn.TEXTJOIN(CHAR(10), TRUE, _xlfn._xlws.FILTER(O$2:O$371, $B$2:$B$371 = $B77))</f>
        <v/>
      </c>
      <c r="Q77" s="54"/>
      <c r="R77" s="151" t="str" cm="1">
        <f t="array" ref="R77">_xlfn.TEXTJOIN(CHAR(10), TRUE, _xlfn._xlws.FILTER(Q$2:Q$371, $B$2:$B$371 = $B77))</f>
        <v/>
      </c>
      <c r="S77" s="226"/>
      <c r="T77" s="140" t="str" cm="1">
        <f t="array" ref="T77">_xlfn.TEXTJOIN(CHAR(10), TRUE, _xlfn._xlws.FILTER(S$2:S$371, $B$2:$B$371 = $B77))</f>
        <v/>
      </c>
      <c r="U77" s="3" t="s">
        <v>128</v>
      </c>
      <c r="V77" s="113" t="str" cm="1">
        <f t="array" ref="V77">_xlfn.TEXTJOIN(CHAR(10), TRUE, _xlfn._xlws.FILTER(U$2:U$371, $B$2:$B$371 = $B77))</f>
        <v>Dossier Matymmo
Demande au préfet le 03 janv 23 de faire verbaliser les infractions suite à la carence du maire
Plainte Pénale le 3 février 2023. Infraction au code de l’urbanisme pour non-respect du PC</v>
      </c>
      <c r="W77" s="219"/>
      <c r="X77" s="120" t="str" cm="1">
        <f t="array" ref="X77">_xlfn.TEXTJOIN(CHAR(10), TRUE, _xlfn._xlws.FILTER(W$2:W$371, $B$2:$B$371 = $B77))</f>
        <v/>
      </c>
      <c r="Y77" s="219"/>
      <c r="Z77" s="113" t="str" cm="1">
        <f t="array" ref="Z77">_xlfn.TEXTJOIN(CHAR(10), TRUE, _xlfn._xlws.FILTER(Y$2:Y$371, $B$2:$B$371 = $B77))</f>
        <v/>
      </c>
      <c r="AA77" s="34"/>
      <c r="AB77" s="113"/>
      <c r="AC77" s="217"/>
      <c r="AD77" s="95"/>
      <c r="AE77" s="217"/>
      <c r="AF77" s="95"/>
      <c r="AG77" s="217"/>
      <c r="AH77" s="95" t="str" cm="1">
        <f t="array" ref="AH77">_xlfn.TEXTJOIN(CHAR(10), TRUE, _xlfn._xlws.FILTER(AG$2:AG$371, $B$2:$B$371 = $B77))</f>
        <v/>
      </c>
      <c r="AI77" s="217"/>
      <c r="AJ77" s="92" t="str" cm="1">
        <f t="array" ref="AJ77">_xlfn.TEXTJOIN(CHAR(10), TRUE, _xlfn._xlws.FILTER(AI$2:AI$371, $B$2:$B$371 = $B77))</f>
        <v/>
      </c>
    </row>
    <row r="78" spans="1:36" ht="43.8" thickBot="1" x14ac:dyDescent="0.35">
      <c r="A78" s="36"/>
      <c r="B78" s="89">
        <f t="shared" si="5"/>
        <v>13</v>
      </c>
      <c r="C78" s="220"/>
      <c r="D78" s="87" t="str" cm="1">
        <f t="array" ref="D78">_xlfn.TEXTJOIN(", ", TRUE, _xlfn._xlws.FILTER(C$2:C$371, $B$2:$B$371 = B78))</f>
        <v>La Crau</v>
      </c>
      <c r="E78" s="3" t="s">
        <v>127</v>
      </c>
      <c r="F78" s="87" t="str" cm="1">
        <f t="array" ref="F78">_xlfn.TEXTJOIN(CHAR(10), TRUE, _xlfn._xlws.FILTER(E$2:E$371, $B$2:$B$371 = $B78))</f>
        <v>UDVN-FNE83
Les Amis de la Moutonne
M. Daniel</v>
      </c>
      <c r="G78" s="34"/>
      <c r="H78" s="113" t="str" cm="1">
        <f t="array" ref="H78">_xlfn.TEXTJOIN(CHAR(10), TRUE, _xlfn._xlws.FILTER(G$2:G$371, $B$2:$B$371 = $B78))</f>
        <v/>
      </c>
      <c r="I78" s="34"/>
      <c r="J78" s="115" t="str" cm="1">
        <f t="array" ref="J78">_xlfn.TEXTJOIN(CHAR(10), TRUE, _xlfn._xlws.FILTER(I$2:I$371, $B$2:$B$371 = $B78))</f>
        <v/>
      </c>
      <c r="K78" s="223"/>
      <c r="L78" s="151" t="str" cm="1">
        <f t="array" ref="L78">_xlfn.TEXTJOIN(CHAR(10), TRUE, _xlfn._xlws.FILTER(K$2:K$371, $B$2:$B$371 = $B78))</f>
        <v>TJ Toulon</v>
      </c>
      <c r="M78" s="54"/>
      <c r="N78" s="151" t="str" cm="1">
        <f t="array" ref="N78">_xlfn.TEXTJOIN(CHAR(10), TRUE, _xlfn._xlws.FILTER(M$2:M$371, $B$2:$B$371 = $B78))</f>
        <v/>
      </c>
      <c r="O78" s="54"/>
      <c r="P78" s="151" t="str" cm="1">
        <f t="array" ref="P78">_xlfn.TEXTJOIN(CHAR(10), TRUE, _xlfn._xlws.FILTER(O$2:O$371, $B$2:$B$371 = $B78))</f>
        <v/>
      </c>
      <c r="Q78" s="54"/>
      <c r="R78" s="151" t="str" cm="1">
        <f t="array" ref="R78">_xlfn.TEXTJOIN(CHAR(10), TRUE, _xlfn._xlws.FILTER(Q$2:Q$371, $B$2:$B$371 = $B78))</f>
        <v/>
      </c>
      <c r="S78" s="227"/>
      <c r="T78" s="140" t="str" cm="1">
        <f t="array" ref="T78">_xlfn.TEXTJOIN(CHAR(10), TRUE, _xlfn._xlws.FILTER(S$2:S$371, $B$2:$B$371 = $B78))</f>
        <v/>
      </c>
      <c r="U78" s="3" t="s">
        <v>129</v>
      </c>
      <c r="V78" s="113" t="str" cm="1">
        <f t="array" ref="V78">_xlfn.TEXTJOIN(CHAR(10), TRUE, _xlfn._xlws.FILTER(U$2:U$371, $B$2:$B$371 = $B78))</f>
        <v>Dossier Matymmo
Demande au préfet le 03 janv 23 de faire verbaliser les infractions suite à la carence du maire
Plainte Pénale le 3 février 2023. Infraction au code de l’urbanisme pour non-respect du PC</v>
      </c>
      <c r="W78" s="220"/>
      <c r="X78" s="121" t="str" cm="1">
        <f t="array" ref="X78">_xlfn.TEXTJOIN(CHAR(10), TRUE, _xlfn._xlws.FILTER(W$2:W$371, $B$2:$B$371 = $B78))</f>
        <v/>
      </c>
      <c r="Y78" s="220"/>
      <c r="Z78" s="113" t="str" cm="1">
        <f t="array" ref="Z78">_xlfn.TEXTJOIN(CHAR(10), TRUE, _xlfn._xlws.FILTER(Y$2:Y$371, $B$2:$B$371 = $B78))</f>
        <v/>
      </c>
      <c r="AA78" s="34"/>
      <c r="AB78" s="113"/>
      <c r="AC78" s="218"/>
      <c r="AD78" s="97"/>
      <c r="AE78" s="218"/>
      <c r="AF78" s="97"/>
      <c r="AG78" s="218"/>
      <c r="AH78" s="97" t="str" cm="1">
        <f t="array" ref="AH78">_xlfn.TEXTJOIN(CHAR(10), TRUE, _xlfn._xlws.FILTER(AG$2:AG$371, $B$2:$B$371 = $B78))</f>
        <v/>
      </c>
      <c r="AI78" s="218"/>
      <c r="AJ78" s="92" t="str" cm="1">
        <f t="array" ref="AJ78">_xlfn.TEXTJOIN(CHAR(10), TRUE, _xlfn._xlws.FILTER(AI$2:AI$371, $B$2:$B$371 = $B78))</f>
        <v/>
      </c>
    </row>
    <row r="79" spans="1:36" ht="43.8" thickBot="1" x14ac:dyDescent="0.35">
      <c r="A79" s="36"/>
      <c r="B79" s="89">
        <f t="shared" si="5"/>
        <v>13</v>
      </c>
      <c r="C79" s="220"/>
      <c r="D79" s="87" t="str" cm="1">
        <f t="array" ref="D79">_xlfn.TEXTJOIN(", ", TRUE, _xlfn._xlws.FILTER(C$2:C$371, $B$2:$B$371 = B79))</f>
        <v>La Crau</v>
      </c>
      <c r="E79" s="3" t="s">
        <v>118</v>
      </c>
      <c r="F79" s="87" t="str" cm="1">
        <f t="array" ref="F79">_xlfn.TEXTJOIN(CHAR(10), TRUE, _xlfn._xlws.FILTER(E$2:E$371, $B$2:$B$371 = $B79))</f>
        <v>UDVN-FNE83
Les Amis de la Moutonne
M. Daniel</v>
      </c>
      <c r="G79" s="34"/>
      <c r="H79" s="113" t="str" cm="1">
        <f t="array" ref="H79">_xlfn.TEXTJOIN(CHAR(10), TRUE, _xlfn._xlws.FILTER(G$2:G$371, $B$2:$B$371 = $B79))</f>
        <v/>
      </c>
      <c r="I79" s="34"/>
      <c r="J79" s="115" t="str" cm="1">
        <f t="array" ref="J79">_xlfn.TEXTJOIN(CHAR(10), TRUE, _xlfn._xlws.FILTER(I$2:I$371, $B$2:$B$371 = $B79))</f>
        <v/>
      </c>
      <c r="K79" s="223"/>
      <c r="L79" s="151" t="str" cm="1">
        <f t="array" ref="L79">_xlfn.TEXTJOIN(CHAR(10), TRUE, _xlfn._xlws.FILTER(K$2:K$371, $B$2:$B$371 = $B79))</f>
        <v>TJ Toulon</v>
      </c>
      <c r="M79" s="54"/>
      <c r="N79" s="151" t="str" cm="1">
        <f t="array" ref="N79">_xlfn.TEXTJOIN(CHAR(10), TRUE, _xlfn._xlws.FILTER(M$2:M$371, $B$2:$B$371 = $B79))</f>
        <v/>
      </c>
      <c r="O79" s="54"/>
      <c r="P79" s="151" t="str" cm="1">
        <f t="array" ref="P79">_xlfn.TEXTJOIN(CHAR(10), TRUE, _xlfn._xlws.FILTER(O$2:O$371, $B$2:$B$371 = $B79))</f>
        <v/>
      </c>
      <c r="Q79" s="54"/>
      <c r="R79" s="151" t="str" cm="1">
        <f t="array" ref="R79">_xlfn.TEXTJOIN(CHAR(10), TRUE, _xlfn._xlws.FILTER(Q$2:Q$371, $B$2:$B$371 = $B79))</f>
        <v/>
      </c>
      <c r="S79" s="227"/>
      <c r="T79" s="140" t="str" cm="1">
        <f t="array" ref="T79">_xlfn.TEXTJOIN(CHAR(10), TRUE, _xlfn._xlws.FILTER(S$2:S$371, $B$2:$B$371 = $B79))</f>
        <v/>
      </c>
      <c r="U79" s="3" t="s">
        <v>130</v>
      </c>
      <c r="V79" s="113" t="str" cm="1">
        <f t="array" ref="V79">_xlfn.TEXTJOIN(CHAR(10), TRUE, _xlfn._xlws.FILTER(U$2:U$371, $B$2:$B$371 = $B79))</f>
        <v>Dossier Matymmo
Demande au préfet le 03 janv 23 de faire verbaliser les infractions suite à la carence du maire
Plainte Pénale le 3 février 2023. Infraction au code de l’urbanisme pour non-respect du PC</v>
      </c>
      <c r="W79" s="220"/>
      <c r="X79" s="121" t="str" cm="1">
        <f t="array" ref="X79">_xlfn.TEXTJOIN(CHAR(10), TRUE, _xlfn._xlws.FILTER(W$2:W$371, $B$2:$B$371 = $B79))</f>
        <v/>
      </c>
      <c r="Y79" s="220"/>
      <c r="Z79" s="113" t="str" cm="1">
        <f t="array" ref="Z79">_xlfn.TEXTJOIN(CHAR(10), TRUE, _xlfn._xlws.FILTER(Y$2:Y$371, $B$2:$B$371 = $B79))</f>
        <v/>
      </c>
      <c r="AA79" s="34"/>
      <c r="AB79" s="113"/>
      <c r="AC79" s="218"/>
      <c r="AD79" s="97"/>
      <c r="AE79" s="218"/>
      <c r="AF79" s="97"/>
      <c r="AG79" s="218"/>
      <c r="AH79" s="97" t="str" cm="1">
        <f t="array" ref="AH79">_xlfn.TEXTJOIN(CHAR(10), TRUE, _xlfn._xlws.FILTER(AG$2:AG$371, $B$2:$B$371 = $B79))</f>
        <v/>
      </c>
      <c r="AI79" s="218"/>
      <c r="AJ79" s="92" t="str" cm="1">
        <f t="array" ref="AJ79">_xlfn.TEXTJOIN(CHAR(10), TRUE, _xlfn._xlws.FILTER(AI$2:AI$371, $B$2:$B$371 = $B79))</f>
        <v/>
      </c>
    </row>
    <row r="80" spans="1:36" ht="43.8" thickBot="1" x14ac:dyDescent="0.35">
      <c r="A80" s="79"/>
      <c r="B80" s="89">
        <f t="shared" si="5"/>
        <v>13</v>
      </c>
      <c r="C80" s="221"/>
      <c r="D80" s="87" t="str" cm="1">
        <f t="array" ref="D80">_xlfn.TEXTJOIN(", ", TRUE, _xlfn._xlws.FILTER(C$2:C$371, $B$2:$B$371 = B80))</f>
        <v>La Crau</v>
      </c>
      <c r="E80" s="4"/>
      <c r="F80" s="87" t="str" cm="1">
        <f t="array" ref="F80">_xlfn.TEXTJOIN(CHAR(10), TRUE, _xlfn._xlws.FILTER(E$2:E$371, $B$2:$B$371 = $B80))</f>
        <v>UDVN-FNE83
Les Amis de la Moutonne
M. Daniel</v>
      </c>
      <c r="G80" s="35"/>
      <c r="H80" s="114" t="str" cm="1">
        <f t="array" ref="H80">_xlfn.TEXTJOIN(CHAR(10), TRUE, _xlfn._xlws.FILTER(G$2:G$371, $B$2:$B$371 = $B80))</f>
        <v/>
      </c>
      <c r="I80" s="35"/>
      <c r="J80" s="168" t="str" cm="1">
        <f t="array" ref="J80">_xlfn.TEXTJOIN(CHAR(10), TRUE, _xlfn._xlws.FILTER(I$2:I$371, $B$2:$B$371 = $B80))</f>
        <v/>
      </c>
      <c r="K80" s="224"/>
      <c r="L80" s="154" t="str" cm="1">
        <f t="array" ref="L80">_xlfn.TEXTJOIN(CHAR(10), TRUE, _xlfn._xlws.FILTER(K$2:K$371, $B$2:$B$371 = $B80))</f>
        <v>TJ Toulon</v>
      </c>
      <c r="M80" s="57"/>
      <c r="N80" s="154" t="str" cm="1">
        <f t="array" ref="N80">_xlfn.TEXTJOIN(CHAR(10), TRUE, _xlfn._xlws.FILTER(M$2:M$371, $B$2:$B$371 = $B80))</f>
        <v/>
      </c>
      <c r="O80" s="57"/>
      <c r="P80" s="154" t="str" cm="1">
        <f t="array" ref="P80">_xlfn.TEXTJOIN(CHAR(10), TRUE, _xlfn._xlws.FILTER(O$2:O$371, $B$2:$B$371 = $B80))</f>
        <v/>
      </c>
      <c r="Q80" s="57"/>
      <c r="R80" s="154" t="str" cm="1">
        <f t="array" ref="R80">_xlfn.TEXTJOIN(CHAR(10), TRUE, _xlfn._xlws.FILTER(Q$2:Q$371, $B$2:$B$371 = $B80))</f>
        <v/>
      </c>
      <c r="S80" s="228"/>
      <c r="T80" s="141" t="str" cm="1">
        <f t="array" ref="T80">_xlfn.TEXTJOIN(CHAR(10), TRUE, _xlfn._xlws.FILTER(S$2:S$371, $B$2:$B$371 = $B80))</f>
        <v/>
      </c>
      <c r="U80" s="4"/>
      <c r="V80" s="114" t="str" cm="1">
        <f t="array" ref="V80">_xlfn.TEXTJOIN(CHAR(10), TRUE, _xlfn._xlws.FILTER(U$2:U$371, $B$2:$B$371 = $B80))</f>
        <v>Dossier Matymmo
Demande au préfet le 03 janv 23 de faire verbaliser les infractions suite à la carence du maire
Plainte Pénale le 3 février 2023. Infraction au code de l’urbanisme pour non-respect du PC</v>
      </c>
      <c r="W80" s="221"/>
      <c r="X80" s="122" t="str" cm="1">
        <f t="array" ref="X80">_xlfn.TEXTJOIN(CHAR(10), TRUE, _xlfn._xlws.FILTER(W$2:W$371, $B$2:$B$371 = $B80))</f>
        <v/>
      </c>
      <c r="Y80" s="221"/>
      <c r="Z80" s="114" t="str" cm="1">
        <f t="array" ref="Z80">_xlfn.TEXTJOIN(CHAR(10), TRUE, _xlfn._xlws.FILTER(Y$2:Y$371, $B$2:$B$371 = $B80))</f>
        <v/>
      </c>
      <c r="AA80" s="35"/>
      <c r="AB80" s="114"/>
      <c r="AC80" s="225"/>
      <c r="AD80" s="96"/>
      <c r="AE80" s="225"/>
      <c r="AF80" s="96"/>
      <c r="AG80" s="225"/>
      <c r="AH80" s="96" t="str" cm="1">
        <f t="array" ref="AH80">_xlfn.TEXTJOIN(CHAR(10), TRUE, _xlfn._xlws.FILTER(AG$2:AG$371, $B$2:$B$371 = $B80))</f>
        <v/>
      </c>
      <c r="AI80" s="225"/>
      <c r="AJ80" s="92" t="str" cm="1">
        <f t="array" ref="AJ80">_xlfn.TEXTJOIN(CHAR(10), TRUE, _xlfn._xlws.FILTER(AI$2:AI$371, $B$2:$B$371 = $B80))</f>
        <v/>
      </c>
    </row>
    <row r="81" spans="1:36" ht="85.95" customHeight="1" thickBot="1" x14ac:dyDescent="0.35">
      <c r="A81" s="78">
        <v>14</v>
      </c>
      <c r="B81" s="89">
        <f t="shared" si="5"/>
        <v>14</v>
      </c>
      <c r="C81" s="219" t="s">
        <v>116</v>
      </c>
      <c r="D81" s="87" t="str" cm="1">
        <f t="array" ref="D81">_xlfn.TEXTJOIN(", ", TRUE, _xlfn._xlws.FILTER(C$2:C$371, $B$2:$B$371 = B81))</f>
        <v>La Crau</v>
      </c>
      <c r="E81" s="3" t="s">
        <v>14</v>
      </c>
      <c r="F81" s="87" t="str" cm="1">
        <f t="array" ref="F81">_xlfn.TEXTJOIN(CHAR(10), TRUE, _xlfn._xlws.FILTER(E$2:E$371, $B$2:$B$371 = $B81))</f>
        <v>UDVN-FNE83
ALMCV
M. Daniel
H Bonhomme</v>
      </c>
      <c r="G81" s="34"/>
      <c r="H81" s="113" t="str" cm="1">
        <f t="array" ref="H81">_xlfn.TEXTJOIN(CHAR(10), TRUE, _xlfn._xlws.FILTER(G$2:G$371, $B$2:$B$371 = $B81))</f>
        <v/>
      </c>
      <c r="I81" s="34"/>
      <c r="J81" s="115" t="str" cm="1">
        <f t="array" ref="J81">_xlfn.TEXTJOIN(CHAR(10), TRUE, _xlfn._xlws.FILTER(I$2:I$371, $B$2:$B$371 = $B81))</f>
        <v/>
      </c>
      <c r="K81" s="222" t="s">
        <v>27</v>
      </c>
      <c r="L81" s="157" t="str" cm="1">
        <f t="array" ref="L81">_xlfn.TEXTJOIN(CHAR(10), TRUE, _xlfn._xlws.FILTER(K$2:K$371, $B$2:$B$371 = $B81))</f>
        <v>TA Toulon</v>
      </c>
      <c r="M81" s="60"/>
      <c r="N81" s="157" t="str" cm="1">
        <f t="array" ref="N81">_xlfn.TEXTJOIN(CHAR(10), TRUE, _xlfn._xlws.FILTER(M$2:M$371, $B$2:$B$371 = $B81))</f>
        <v/>
      </c>
      <c r="O81" s="60"/>
      <c r="P81" s="157" t="str" cm="1">
        <f t="array" ref="P81">_xlfn.TEXTJOIN(CHAR(10), TRUE, _xlfn._xlws.FILTER(O$2:O$371, $B$2:$B$371 = $B81))</f>
        <v/>
      </c>
      <c r="Q81" s="60"/>
      <c r="R81" s="151" t="str" cm="1">
        <f t="array" ref="R81">_xlfn.TEXTJOIN(CHAR(10), TRUE, _xlfn._xlws.FILTER(Q$2:Q$371, $B$2:$B$371 = $B81))</f>
        <v/>
      </c>
      <c r="S81" s="3" t="s">
        <v>143</v>
      </c>
      <c r="T81" s="113" t="str" cm="1">
        <f t="array" ref="T81">_xlfn.TEXTJOIN(CHAR(10), TRUE, _xlfn._xlws.FILTER(S$2:S$371, $B$2:$B$371 = $B81))</f>
        <v>N° Parquet
2203503</v>
      </c>
      <c r="U81" s="219" t="s">
        <v>132</v>
      </c>
      <c r="V81" s="113" t="str" cm="1">
        <f t="array" ref="V81">_xlfn.TEXTJOIN(CHAR(10), TRUE, _xlfn._xlws.FILTER(U$2:U$371, $B$2:$B$371 = $B81))</f>
        <v>Recours en annulation permis aménager PRL  Château « La Tulipe Noire » : emprise en Zone agricole contestée : presque 10 ha – Les parcelles agricoles du domaine sur Carqueiranne  ne sont pas inclues 6 znieff Mont Paradis</v>
      </c>
      <c r="W81" s="3" t="s">
        <v>133</v>
      </c>
      <c r="X81" s="113" t="str" cm="1">
        <f t="array" ref="X81">_xlfn.TEXTJOIN(CHAR(10), TRUE, _xlfn._xlws.FILTER(W$2:W$371, $B$2:$B$371 = $B81))</f>
        <v>Mémoire déposé le 9/01/2023
Mémoire en défense 20/03/2023
Mémoire en réplique le 25/04/2023
Mémoire en réplique n°2 11/04/2024
Mémoire en réplique n°3 27/09/2024</v>
      </c>
      <c r="Y81" s="9" t="s">
        <v>138</v>
      </c>
      <c r="Z81" s="118" t="str" cm="1">
        <f t="array" ref="Z81">_xlfn.TEXTJOIN(CHAR(10), TRUE, _xlfn._xlws.FILTER(Y$2:Y$371, $B$2:$B$371 = $B81))</f>
        <v>Désistement le 18-12-2024
Ordonnance TA du  6-01-2025
Dommage à verser à partie adverse :
300 € ALMCV
600 € FNE83</v>
      </c>
      <c r="AA81" s="34"/>
      <c r="AB81" s="113"/>
      <c r="AC81" s="39"/>
      <c r="AD81" s="98"/>
      <c r="AE81" s="39"/>
      <c r="AF81" s="98"/>
      <c r="AG81" s="39"/>
      <c r="AH81" s="98" t="str" cm="1">
        <f t="array" ref="AH81">_xlfn.TEXTJOIN(CHAR(10), TRUE, _xlfn._xlws.FILTER(AG$2:AG$371, $B$2:$B$371 = $B81))</f>
        <v/>
      </c>
      <c r="AI81" s="39"/>
      <c r="AJ81" s="92" t="str" cm="1">
        <f t="array" ref="AJ81">_xlfn.TEXTJOIN(CHAR(10), TRUE, _xlfn._xlws.FILTER(AI$2:AI$371, $B$2:$B$371 = $B81))</f>
        <v/>
      </c>
    </row>
    <row r="82" spans="1:36" ht="144.6" thickBot="1" x14ac:dyDescent="0.35">
      <c r="A82" s="36"/>
      <c r="B82" s="89">
        <f t="shared" si="5"/>
        <v>14</v>
      </c>
      <c r="C82" s="220"/>
      <c r="D82" s="87" t="str" cm="1">
        <f t="array" ref="D82">_xlfn.TEXTJOIN(", ", TRUE, _xlfn._xlws.FILTER(C$2:C$371, $B$2:$B$371 = B82))</f>
        <v>La Crau</v>
      </c>
      <c r="E82" s="3" t="s">
        <v>131</v>
      </c>
      <c r="F82" s="87" t="str" cm="1">
        <f t="array" ref="F82">_xlfn.TEXTJOIN(CHAR(10), TRUE, _xlfn._xlws.FILTER(E$2:E$371, $B$2:$B$371 = $B82))</f>
        <v>UDVN-FNE83
ALMCV
M. Daniel
H Bonhomme</v>
      </c>
      <c r="G82" s="34"/>
      <c r="H82" s="113" t="str" cm="1">
        <f t="array" ref="H82">_xlfn.TEXTJOIN(CHAR(10), TRUE, _xlfn._xlws.FILTER(G$2:G$371, $B$2:$B$371 = $B82))</f>
        <v/>
      </c>
      <c r="I82" s="34"/>
      <c r="J82" s="115" t="str" cm="1">
        <f t="array" ref="J82">_xlfn.TEXTJOIN(CHAR(10), TRUE, _xlfn._xlws.FILTER(I$2:I$371, $B$2:$B$371 = $B82))</f>
        <v/>
      </c>
      <c r="K82" s="223"/>
      <c r="L82" s="158" t="str" cm="1">
        <f t="array" ref="L82">_xlfn.TEXTJOIN(CHAR(10), TRUE, _xlfn._xlws.FILTER(K$2:K$371, $B$2:$B$371 = $B82))</f>
        <v>TA Toulon</v>
      </c>
      <c r="M82" s="61"/>
      <c r="N82" s="158" t="str" cm="1">
        <f t="array" ref="N82">_xlfn.TEXTJOIN(CHAR(10), TRUE, _xlfn._xlws.FILTER(M$2:M$371, $B$2:$B$371 = $B82))</f>
        <v/>
      </c>
      <c r="O82" s="61"/>
      <c r="P82" s="158" t="str" cm="1">
        <f t="array" ref="P82">_xlfn.TEXTJOIN(CHAR(10), TRUE, _xlfn._xlws.FILTER(O$2:O$371, $B$2:$B$371 = $B82))</f>
        <v/>
      </c>
      <c r="Q82" s="61"/>
      <c r="R82" s="151" t="str" cm="1">
        <f t="array" ref="R82">_xlfn.TEXTJOIN(CHAR(10), TRUE, _xlfn._xlws.FILTER(Q$2:Q$371, $B$2:$B$371 = $B82))</f>
        <v/>
      </c>
      <c r="S82" s="3">
        <v>2203503</v>
      </c>
      <c r="T82" s="113" t="str" cm="1">
        <f t="array" ref="T82">_xlfn.TEXTJOIN(CHAR(10), TRUE, _xlfn._xlws.FILTER(S$2:S$371, $B$2:$B$371 = $B82))</f>
        <v>N° Parquet
2203503</v>
      </c>
      <c r="U82" s="220"/>
      <c r="V82" s="113" t="str" cm="1">
        <f t="array" ref="V82">_xlfn.TEXTJOIN(CHAR(10), TRUE, _xlfn._xlws.FILTER(U$2:U$371, $B$2:$B$371 = $B82))</f>
        <v>Recours en annulation permis aménager PRL  Château « La Tulipe Noire » : emprise en Zone agricole contestée : presque 10 ha – Les parcelles agricoles du domaine sur Carqueiranne  ne sont pas inclues 6 znieff Mont Paradis</v>
      </c>
      <c r="W82" s="3" t="s">
        <v>134</v>
      </c>
      <c r="X82" s="113" t="str" cm="1">
        <f t="array" ref="X82">_xlfn.TEXTJOIN(CHAR(10), TRUE, _xlfn._xlws.FILTER(W$2:W$371, $B$2:$B$371 = $B82))</f>
        <v>Mémoire déposé le 9/01/2023
Mémoire en défense 20/03/2023
Mémoire en réplique le 25/04/2023
Mémoire en réplique n°2 11/04/2024
Mémoire en réplique n°3 27/09/2024</v>
      </c>
      <c r="Y82" s="9" t="s">
        <v>139</v>
      </c>
      <c r="Z82" s="118" t="str" cm="1">
        <f t="array" ref="Z82">_xlfn.TEXTJOIN(CHAR(10), TRUE, _xlfn._xlws.FILTER(Y$2:Y$371, $B$2:$B$371 = $B82))</f>
        <v>Désistement le 18-12-2024
Ordonnance TA du  6-01-2025
Dommage à verser à partie adverse :
300 € ALMCV
600 € FNE83</v>
      </c>
      <c r="AA82" s="34"/>
      <c r="AB82" s="113"/>
      <c r="AC82" s="39"/>
      <c r="AD82" s="98"/>
      <c r="AE82" s="39"/>
      <c r="AF82" s="98"/>
      <c r="AG82" s="39"/>
      <c r="AH82" s="98" t="str" cm="1">
        <f t="array" ref="AH82">_xlfn.TEXTJOIN(CHAR(10), TRUE, _xlfn._xlws.FILTER(AG$2:AG$371, $B$2:$B$371 = $B82))</f>
        <v/>
      </c>
      <c r="AI82" s="39"/>
      <c r="AJ82" s="92" t="str" cm="1">
        <f t="array" ref="AJ82">_xlfn.TEXTJOIN(CHAR(10), TRUE, _xlfn._xlws.FILTER(AI$2:AI$371, $B$2:$B$371 = $B82))</f>
        <v/>
      </c>
    </row>
    <row r="83" spans="1:36" ht="144.6" thickBot="1" x14ac:dyDescent="0.35">
      <c r="A83" s="36"/>
      <c r="B83" s="89">
        <f t="shared" si="5"/>
        <v>14</v>
      </c>
      <c r="C83" s="220"/>
      <c r="D83" s="87" t="str" cm="1">
        <f t="array" ref="D83">_xlfn.TEXTJOIN(", ", TRUE, _xlfn._xlws.FILTER(C$2:C$371, $B$2:$B$371 = B83))</f>
        <v>La Crau</v>
      </c>
      <c r="E83" s="3" t="s">
        <v>118</v>
      </c>
      <c r="F83" s="87" t="str" cm="1">
        <f t="array" ref="F83">_xlfn.TEXTJOIN(CHAR(10), TRUE, _xlfn._xlws.FILTER(E$2:E$371, $B$2:$B$371 = $B83))</f>
        <v>UDVN-FNE83
ALMCV
M. Daniel
H Bonhomme</v>
      </c>
      <c r="G83" s="34"/>
      <c r="H83" s="113" t="str" cm="1">
        <f t="array" ref="H83">_xlfn.TEXTJOIN(CHAR(10), TRUE, _xlfn._xlws.FILTER(G$2:G$371, $B$2:$B$371 = $B83))</f>
        <v/>
      </c>
      <c r="I83" s="34"/>
      <c r="J83" s="115" t="str" cm="1">
        <f t="array" ref="J83">_xlfn.TEXTJOIN(CHAR(10), TRUE, _xlfn._xlws.FILTER(I$2:I$371, $B$2:$B$371 = $B83))</f>
        <v/>
      </c>
      <c r="K83" s="223"/>
      <c r="L83" s="158" t="str" cm="1">
        <f t="array" ref="L83">_xlfn.TEXTJOIN(CHAR(10), TRUE, _xlfn._xlws.FILTER(K$2:K$371, $B$2:$B$371 = $B83))</f>
        <v>TA Toulon</v>
      </c>
      <c r="M83" s="61"/>
      <c r="N83" s="158" t="str" cm="1">
        <f t="array" ref="N83">_xlfn.TEXTJOIN(CHAR(10), TRUE, _xlfn._xlws.FILTER(M$2:M$371, $B$2:$B$371 = $B83))</f>
        <v/>
      </c>
      <c r="O83" s="61"/>
      <c r="P83" s="158" t="str" cm="1">
        <f t="array" ref="P83">_xlfn.TEXTJOIN(CHAR(10), TRUE, _xlfn._xlws.FILTER(O$2:O$371, $B$2:$B$371 = $B83))</f>
        <v/>
      </c>
      <c r="Q83" s="61"/>
      <c r="R83" s="151" t="str" cm="1">
        <f t="array" ref="R83">_xlfn.TEXTJOIN(CHAR(10), TRUE, _xlfn._xlws.FILTER(Q$2:Q$371, $B$2:$B$371 = $B83))</f>
        <v/>
      </c>
      <c r="S83" s="3"/>
      <c r="T83" s="113" t="str" cm="1">
        <f t="array" ref="T83">_xlfn.TEXTJOIN(CHAR(10), TRUE, _xlfn._xlws.FILTER(S$2:S$371, $B$2:$B$371 = $B83))</f>
        <v>N° Parquet
2203503</v>
      </c>
      <c r="U83" s="220"/>
      <c r="V83" s="113" t="str" cm="1">
        <f t="array" ref="V83">_xlfn.TEXTJOIN(CHAR(10), TRUE, _xlfn._xlws.FILTER(U$2:U$371, $B$2:$B$371 = $B83))</f>
        <v>Recours en annulation permis aménager PRL  Château « La Tulipe Noire » : emprise en Zone agricole contestée : presque 10 ha – Les parcelles agricoles du domaine sur Carqueiranne  ne sont pas inclues 6 znieff Mont Paradis</v>
      </c>
      <c r="W83" s="3" t="s">
        <v>135</v>
      </c>
      <c r="X83" s="113" t="str" cm="1">
        <f t="array" ref="X83">_xlfn.TEXTJOIN(CHAR(10), TRUE, _xlfn._xlws.FILTER(W$2:W$371, $B$2:$B$371 = $B83))</f>
        <v>Mémoire déposé le 9/01/2023
Mémoire en défense 20/03/2023
Mémoire en réplique le 25/04/2023
Mémoire en réplique n°2 11/04/2024
Mémoire en réplique n°3 27/09/2024</v>
      </c>
      <c r="Y83" s="9" t="s">
        <v>140</v>
      </c>
      <c r="Z83" s="118" t="str" cm="1">
        <f t="array" ref="Z83">_xlfn.TEXTJOIN(CHAR(10), TRUE, _xlfn._xlws.FILTER(Y$2:Y$371, $B$2:$B$371 = $B83))</f>
        <v>Désistement le 18-12-2024
Ordonnance TA du  6-01-2025
Dommage à verser à partie adverse :
300 € ALMCV
600 € FNE83</v>
      </c>
      <c r="AA83" s="34"/>
      <c r="AB83" s="113"/>
      <c r="AC83" s="39"/>
      <c r="AD83" s="98"/>
      <c r="AE83" s="39"/>
      <c r="AF83" s="98"/>
      <c r="AG83" s="39"/>
      <c r="AH83" s="98" t="str" cm="1">
        <f t="array" ref="AH83">_xlfn.TEXTJOIN(CHAR(10), TRUE, _xlfn._xlws.FILTER(AG$2:AG$371, $B$2:$B$371 = $B83))</f>
        <v/>
      </c>
      <c r="AI83" s="39"/>
      <c r="AJ83" s="92" t="str" cm="1">
        <f t="array" ref="AJ83">_xlfn.TEXTJOIN(CHAR(10), TRUE, _xlfn._xlws.FILTER(AI$2:AI$371, $B$2:$B$371 = $B83))</f>
        <v/>
      </c>
    </row>
    <row r="84" spans="1:36" ht="144.6" thickBot="1" x14ac:dyDescent="0.35">
      <c r="A84" s="36"/>
      <c r="B84" s="89">
        <f t="shared" si="5"/>
        <v>14</v>
      </c>
      <c r="C84" s="220"/>
      <c r="D84" s="87" t="str" cm="1">
        <f t="array" ref="D84">_xlfn.TEXTJOIN(", ", TRUE, _xlfn._xlws.FILTER(C$2:C$371, $B$2:$B$371 = B84))</f>
        <v>La Crau</v>
      </c>
      <c r="E84" s="3" t="s">
        <v>105</v>
      </c>
      <c r="F84" s="87" t="str" cm="1">
        <f t="array" ref="F84">_xlfn.TEXTJOIN(CHAR(10), TRUE, _xlfn._xlws.FILTER(E$2:E$371, $B$2:$B$371 = $B84))</f>
        <v>UDVN-FNE83
ALMCV
M. Daniel
H Bonhomme</v>
      </c>
      <c r="G84" s="34"/>
      <c r="H84" s="113" t="str" cm="1">
        <f t="array" ref="H84">_xlfn.TEXTJOIN(CHAR(10), TRUE, _xlfn._xlws.FILTER(G$2:G$371, $B$2:$B$371 = $B84))</f>
        <v/>
      </c>
      <c r="I84" s="34"/>
      <c r="J84" s="115" t="str" cm="1">
        <f t="array" ref="J84">_xlfn.TEXTJOIN(CHAR(10), TRUE, _xlfn._xlws.FILTER(I$2:I$371, $B$2:$B$371 = $B84))</f>
        <v/>
      </c>
      <c r="K84" s="223"/>
      <c r="L84" s="158" t="str" cm="1">
        <f t="array" ref="L84">_xlfn.TEXTJOIN(CHAR(10), TRUE, _xlfn._xlws.FILTER(K$2:K$371, $B$2:$B$371 = $B84))</f>
        <v>TA Toulon</v>
      </c>
      <c r="M84" s="61"/>
      <c r="N84" s="158" t="str" cm="1">
        <f t="array" ref="N84">_xlfn.TEXTJOIN(CHAR(10), TRUE, _xlfn._xlws.FILTER(M$2:M$371, $B$2:$B$371 = $B84))</f>
        <v/>
      </c>
      <c r="O84" s="61"/>
      <c r="P84" s="158" t="str" cm="1">
        <f t="array" ref="P84">_xlfn.TEXTJOIN(CHAR(10), TRUE, _xlfn._xlws.FILTER(O$2:O$371, $B$2:$B$371 = $B84))</f>
        <v/>
      </c>
      <c r="Q84" s="61"/>
      <c r="R84" s="151" t="str" cm="1">
        <f t="array" ref="R84">_xlfn.TEXTJOIN(CHAR(10), TRUE, _xlfn._xlws.FILTER(Q$2:Q$371, $B$2:$B$371 = $B84))</f>
        <v/>
      </c>
      <c r="S84" s="3"/>
      <c r="T84" s="113" t="str" cm="1">
        <f t="array" ref="T84">_xlfn.TEXTJOIN(CHAR(10), TRUE, _xlfn._xlws.FILTER(S$2:S$371, $B$2:$B$371 = $B84))</f>
        <v>N° Parquet
2203503</v>
      </c>
      <c r="U84" s="220"/>
      <c r="V84" s="113" t="str" cm="1">
        <f t="array" ref="V84">_xlfn.TEXTJOIN(CHAR(10), TRUE, _xlfn._xlws.FILTER(U$2:U$371, $B$2:$B$371 = $B84))</f>
        <v>Recours en annulation permis aménager PRL  Château « La Tulipe Noire » : emprise en Zone agricole contestée : presque 10 ha – Les parcelles agricoles du domaine sur Carqueiranne  ne sont pas inclues 6 znieff Mont Paradis</v>
      </c>
      <c r="W84" s="3" t="s">
        <v>136</v>
      </c>
      <c r="X84" s="113" t="str" cm="1">
        <f t="array" ref="X84">_xlfn.TEXTJOIN(CHAR(10), TRUE, _xlfn._xlws.FILTER(W$2:W$371, $B$2:$B$371 = $B84))</f>
        <v>Mémoire déposé le 9/01/2023
Mémoire en défense 20/03/2023
Mémoire en réplique le 25/04/2023
Mémoire en réplique n°2 11/04/2024
Mémoire en réplique n°3 27/09/2024</v>
      </c>
      <c r="Y84" s="9" t="s">
        <v>141</v>
      </c>
      <c r="Z84" s="118" t="str" cm="1">
        <f t="array" ref="Z84">_xlfn.TEXTJOIN(CHAR(10), TRUE, _xlfn._xlws.FILTER(Y$2:Y$371, $B$2:$B$371 = $B84))</f>
        <v>Désistement le 18-12-2024
Ordonnance TA du  6-01-2025
Dommage à verser à partie adverse :
300 € ALMCV
600 € FNE83</v>
      </c>
      <c r="AA84" s="34"/>
      <c r="AB84" s="113"/>
      <c r="AC84" s="39"/>
      <c r="AD84" s="98"/>
      <c r="AE84" s="39"/>
      <c r="AF84" s="98"/>
      <c r="AG84" s="39"/>
      <c r="AH84" s="98" t="str" cm="1">
        <f t="array" ref="AH84">_xlfn.TEXTJOIN(CHAR(10), TRUE, _xlfn._xlws.FILTER(AG$2:AG$371, $B$2:$B$371 = $B84))</f>
        <v/>
      </c>
      <c r="AI84" s="39"/>
      <c r="AJ84" s="92" t="str" cm="1">
        <f t="array" ref="AJ84">_xlfn.TEXTJOIN(CHAR(10), TRUE, _xlfn._xlws.FILTER(AI$2:AI$371, $B$2:$B$371 = $B84))</f>
        <v/>
      </c>
    </row>
    <row r="85" spans="1:36" ht="144.6" thickBot="1" x14ac:dyDescent="0.35">
      <c r="A85" s="36"/>
      <c r="B85" s="89">
        <f t="shared" si="5"/>
        <v>14</v>
      </c>
      <c r="C85" s="220"/>
      <c r="D85" s="87" t="str" cm="1">
        <f t="array" ref="D85">_xlfn.TEXTJOIN(", ", TRUE, _xlfn._xlws.FILTER(C$2:C$371, $B$2:$B$371 = B85))</f>
        <v>La Crau</v>
      </c>
      <c r="E85" s="3"/>
      <c r="F85" s="87" t="str" cm="1">
        <f t="array" ref="F85">_xlfn.TEXTJOIN(CHAR(10), TRUE, _xlfn._xlws.FILTER(E$2:E$371, $B$2:$B$371 = $B85))</f>
        <v>UDVN-FNE83
ALMCV
M. Daniel
H Bonhomme</v>
      </c>
      <c r="G85" s="34"/>
      <c r="H85" s="113" t="str" cm="1">
        <f t="array" ref="H85">_xlfn.TEXTJOIN(CHAR(10), TRUE, _xlfn._xlws.FILTER(G$2:G$371, $B$2:$B$371 = $B85))</f>
        <v/>
      </c>
      <c r="I85" s="34"/>
      <c r="J85" s="115" t="str" cm="1">
        <f t="array" ref="J85">_xlfn.TEXTJOIN(CHAR(10), TRUE, _xlfn._xlws.FILTER(I$2:I$371, $B$2:$B$371 = $B85))</f>
        <v/>
      </c>
      <c r="K85" s="223"/>
      <c r="L85" s="158" t="str" cm="1">
        <f t="array" ref="L85">_xlfn.TEXTJOIN(CHAR(10), TRUE, _xlfn._xlws.FILTER(K$2:K$371, $B$2:$B$371 = $B85))</f>
        <v>TA Toulon</v>
      </c>
      <c r="M85" s="61"/>
      <c r="N85" s="158" t="str" cm="1">
        <f t="array" ref="N85">_xlfn.TEXTJOIN(CHAR(10), TRUE, _xlfn._xlws.FILTER(M$2:M$371, $B$2:$B$371 = $B85))</f>
        <v/>
      </c>
      <c r="O85" s="61"/>
      <c r="P85" s="158" t="str" cm="1">
        <f t="array" ref="P85">_xlfn.TEXTJOIN(CHAR(10), TRUE, _xlfn._xlws.FILTER(O$2:O$371, $B$2:$B$371 = $B85))</f>
        <v/>
      </c>
      <c r="Q85" s="61"/>
      <c r="R85" s="151" t="str" cm="1">
        <f t="array" ref="R85">_xlfn.TEXTJOIN(CHAR(10), TRUE, _xlfn._xlws.FILTER(Q$2:Q$371, $B$2:$B$371 = $B85))</f>
        <v/>
      </c>
      <c r="S85" s="3"/>
      <c r="T85" s="113" t="str" cm="1">
        <f t="array" ref="T85">_xlfn.TEXTJOIN(CHAR(10), TRUE, _xlfn._xlws.FILTER(S$2:S$371, $B$2:$B$371 = $B85))</f>
        <v>N° Parquet
2203503</v>
      </c>
      <c r="U85" s="220"/>
      <c r="V85" s="113" t="str" cm="1">
        <f t="array" ref="V85">_xlfn.TEXTJOIN(CHAR(10), TRUE, _xlfn._xlws.FILTER(U$2:U$371, $B$2:$B$371 = $B85))</f>
        <v>Recours en annulation permis aménager PRL  Château « La Tulipe Noire » : emprise en Zone agricole contestée : presque 10 ha – Les parcelles agricoles du domaine sur Carqueiranne  ne sont pas inclues 6 znieff Mont Paradis</v>
      </c>
      <c r="W85" s="3" t="s">
        <v>137</v>
      </c>
      <c r="X85" s="113" t="str" cm="1">
        <f t="array" ref="X85">_xlfn.TEXTJOIN(CHAR(10), TRUE, _xlfn._xlws.FILTER(W$2:W$371, $B$2:$B$371 = $B85))</f>
        <v>Mémoire déposé le 9/01/2023
Mémoire en défense 20/03/2023
Mémoire en réplique le 25/04/2023
Mémoire en réplique n°2 11/04/2024
Mémoire en réplique n°3 27/09/2024</v>
      </c>
      <c r="Y85" s="9" t="s">
        <v>142</v>
      </c>
      <c r="Z85" s="118" t="str" cm="1">
        <f t="array" ref="Z85">_xlfn.TEXTJOIN(CHAR(10), TRUE, _xlfn._xlws.FILTER(Y$2:Y$371, $B$2:$B$371 = $B85))</f>
        <v>Désistement le 18-12-2024
Ordonnance TA du  6-01-2025
Dommage à verser à partie adverse :
300 € ALMCV
600 € FNE83</v>
      </c>
      <c r="AA85" s="34"/>
      <c r="AB85" s="113"/>
      <c r="AC85" s="39"/>
      <c r="AD85" s="98"/>
      <c r="AE85" s="39"/>
      <c r="AF85" s="98"/>
      <c r="AG85" s="39"/>
      <c r="AH85" s="98" t="str" cm="1">
        <f t="array" ref="AH85">_xlfn.TEXTJOIN(CHAR(10), TRUE, _xlfn._xlws.FILTER(AG$2:AG$371, $B$2:$B$371 = $B85))</f>
        <v/>
      </c>
      <c r="AI85" s="39"/>
      <c r="AJ85" s="92" t="str" cm="1">
        <f t="array" ref="AJ85">_xlfn.TEXTJOIN(CHAR(10), TRUE, _xlfn._xlws.FILTER(AI$2:AI$371, $B$2:$B$371 = $B85))</f>
        <v/>
      </c>
    </row>
    <row r="86" spans="1:36" ht="144.6" thickBot="1" x14ac:dyDescent="0.35">
      <c r="A86" s="36"/>
      <c r="B86" s="89">
        <f t="shared" si="5"/>
        <v>14</v>
      </c>
      <c r="C86" s="220"/>
      <c r="D86" s="87" t="str" cm="1">
        <f t="array" ref="D86">_xlfn.TEXTJOIN(", ", TRUE, _xlfn._xlws.FILTER(C$2:C$371, $B$2:$B$371 = B86))</f>
        <v>La Crau</v>
      </c>
      <c r="E86" s="7"/>
      <c r="F86" s="87" t="str" cm="1">
        <f t="array" ref="F86">_xlfn.TEXTJOIN(CHAR(10), TRUE, _xlfn._xlws.FILTER(E$2:E$371, $B$2:$B$371 = $B86))</f>
        <v>UDVN-FNE83
ALMCV
M. Daniel
H Bonhomme</v>
      </c>
      <c r="G86" s="37"/>
      <c r="H86" s="116" t="str" cm="1">
        <f t="array" ref="H86">_xlfn.TEXTJOIN(CHAR(10), TRUE, _xlfn._xlws.FILTER(G$2:G$371, $B$2:$B$371 = $B86))</f>
        <v/>
      </c>
      <c r="I86" s="37"/>
      <c r="J86" s="169" t="str" cm="1">
        <f t="array" ref="J86">_xlfn.TEXTJOIN(CHAR(10), TRUE, _xlfn._xlws.FILTER(I$2:I$371, $B$2:$B$371 = $B86))</f>
        <v/>
      </c>
      <c r="K86" s="223"/>
      <c r="L86" s="158" t="str" cm="1">
        <f t="array" ref="L86">_xlfn.TEXTJOIN(CHAR(10), TRUE, _xlfn._xlws.FILTER(K$2:K$371, $B$2:$B$371 = $B86))</f>
        <v>TA Toulon</v>
      </c>
      <c r="M86" s="61"/>
      <c r="N86" s="158" t="str" cm="1">
        <f t="array" ref="N86">_xlfn.TEXTJOIN(CHAR(10), TRUE, _xlfn._xlws.FILTER(M$2:M$371, $B$2:$B$371 = $B86))</f>
        <v/>
      </c>
      <c r="O86" s="61"/>
      <c r="P86" s="158" t="str" cm="1">
        <f t="array" ref="P86">_xlfn.TEXTJOIN(CHAR(10), TRUE, _xlfn._xlws.FILTER(O$2:O$371, $B$2:$B$371 = $B86))</f>
        <v/>
      </c>
      <c r="Q86" s="61"/>
      <c r="R86" s="151" t="str" cm="1">
        <f t="array" ref="R86">_xlfn.TEXTJOIN(CHAR(10), TRUE, _xlfn._xlws.FILTER(Q$2:Q$371, $B$2:$B$371 = $B86))</f>
        <v/>
      </c>
      <c r="S86" s="7"/>
      <c r="T86" s="116" t="str" cm="1">
        <f t="array" ref="T86">_xlfn.TEXTJOIN(CHAR(10), TRUE, _xlfn._xlws.FILTER(S$2:S$371, $B$2:$B$371 = $B86))</f>
        <v>N° Parquet
2203503</v>
      </c>
      <c r="U86" s="220"/>
      <c r="V86" s="113" t="str" cm="1">
        <f t="array" ref="V86">_xlfn.TEXTJOIN(CHAR(10), TRUE, _xlfn._xlws.FILTER(U$2:U$371, $B$2:$B$371 = $B86))</f>
        <v>Recours en annulation permis aménager PRL  Château « La Tulipe Noire » : emprise en Zone agricole contestée : presque 10 ha – Les parcelles agricoles du domaine sur Carqueiranne  ne sont pas inclues 6 znieff Mont Paradis</v>
      </c>
      <c r="W86" s="7"/>
      <c r="X86" s="116" t="str" cm="1">
        <f t="array" ref="X86">_xlfn.TEXTJOIN(CHAR(10), TRUE, _xlfn._xlws.FILTER(W$2:W$371, $B$2:$B$371 = $B86))</f>
        <v>Mémoire déposé le 9/01/2023
Mémoire en défense 20/03/2023
Mémoire en réplique le 25/04/2023
Mémoire en réplique n°2 11/04/2024
Mémoire en réplique n°3 27/09/2024</v>
      </c>
      <c r="Y86" s="3"/>
      <c r="Z86" s="113" t="str" cm="1">
        <f t="array" ref="Z86">_xlfn.TEXTJOIN(CHAR(10), TRUE, _xlfn._xlws.FILTER(Y$2:Y$371, $B$2:$B$371 = $B86))</f>
        <v>Désistement le 18-12-2024
Ordonnance TA du  6-01-2025
Dommage à verser à partie adverse :
300 € ALMCV
600 € FNE83</v>
      </c>
      <c r="AA86" s="34"/>
      <c r="AB86" s="113"/>
      <c r="AC86" s="39"/>
      <c r="AD86" s="98"/>
      <c r="AE86" s="39"/>
      <c r="AF86" s="98"/>
      <c r="AG86" s="39"/>
      <c r="AH86" s="98" t="str" cm="1">
        <f t="array" ref="AH86">_xlfn.TEXTJOIN(CHAR(10), TRUE, _xlfn._xlws.FILTER(AG$2:AG$371, $B$2:$B$371 = $B86))</f>
        <v/>
      </c>
      <c r="AI86" s="39"/>
      <c r="AJ86" s="92" t="str" cm="1">
        <f t="array" ref="AJ86">_xlfn.TEXTJOIN(CHAR(10), TRUE, _xlfn._xlws.FILTER(AI$2:AI$371, $B$2:$B$371 = $B86))</f>
        <v/>
      </c>
    </row>
    <row r="87" spans="1:36" ht="144.6" thickBot="1" x14ac:dyDescent="0.35">
      <c r="A87" s="79"/>
      <c r="B87" s="89">
        <f t="shared" si="5"/>
        <v>14</v>
      </c>
      <c r="C87" s="221"/>
      <c r="D87" s="87" t="str" cm="1">
        <f t="array" ref="D87">_xlfn.TEXTJOIN(", ", TRUE, _xlfn._xlws.FILTER(C$2:C$371, $B$2:$B$371 = B87))</f>
        <v>La Crau</v>
      </c>
      <c r="E87" s="8"/>
      <c r="F87" s="87" t="str" cm="1">
        <f t="array" ref="F87">_xlfn.TEXTJOIN(CHAR(10), TRUE, _xlfn._xlws.FILTER(E$2:E$371, $B$2:$B$371 = $B87))</f>
        <v>UDVN-FNE83
ALMCV
M. Daniel
H Bonhomme</v>
      </c>
      <c r="G87" s="38"/>
      <c r="H87" s="117" t="str" cm="1">
        <f t="array" ref="H87">_xlfn.TEXTJOIN(CHAR(10), TRUE, _xlfn._xlws.FILTER(G$2:G$371, $B$2:$B$371 = $B87))</f>
        <v/>
      </c>
      <c r="I87" s="38"/>
      <c r="J87" s="170" t="str" cm="1">
        <f t="array" ref="J87">_xlfn.TEXTJOIN(CHAR(10), TRUE, _xlfn._xlws.FILTER(I$2:I$371, $B$2:$B$371 = $B87))</f>
        <v/>
      </c>
      <c r="K87" s="224"/>
      <c r="L87" s="159" t="str" cm="1">
        <f t="array" ref="L87">_xlfn.TEXTJOIN(CHAR(10), TRUE, _xlfn._xlws.FILTER(K$2:K$371, $B$2:$B$371 = $B87))</f>
        <v>TA Toulon</v>
      </c>
      <c r="M87" s="62"/>
      <c r="N87" s="159" t="str" cm="1">
        <f t="array" ref="N87">_xlfn.TEXTJOIN(CHAR(10), TRUE, _xlfn._xlws.FILTER(M$2:M$371, $B$2:$B$371 = $B87))</f>
        <v/>
      </c>
      <c r="O87" s="62"/>
      <c r="P87" s="159" t="str" cm="1">
        <f t="array" ref="P87">_xlfn.TEXTJOIN(CHAR(10), TRUE, _xlfn._xlws.FILTER(O$2:O$371, $B$2:$B$371 = $B87))</f>
        <v/>
      </c>
      <c r="Q87" s="62"/>
      <c r="R87" s="154" t="str" cm="1">
        <f t="array" ref="R87">_xlfn.TEXTJOIN(CHAR(10), TRUE, _xlfn._xlws.FILTER(Q$2:Q$371, $B$2:$B$371 = $B87))</f>
        <v/>
      </c>
      <c r="S87" s="8"/>
      <c r="T87" s="117" t="str" cm="1">
        <f t="array" ref="T87">_xlfn.TEXTJOIN(CHAR(10), TRUE, _xlfn._xlws.FILTER(S$2:S$371, $B$2:$B$371 = $B87))</f>
        <v>N° Parquet
2203503</v>
      </c>
      <c r="U87" s="221"/>
      <c r="V87" s="114" t="str" cm="1">
        <f t="array" ref="V87">_xlfn.TEXTJOIN(CHAR(10), TRUE, _xlfn._xlws.FILTER(U$2:U$371, $B$2:$B$371 = $B87))</f>
        <v>Recours en annulation permis aménager PRL  Château « La Tulipe Noire » : emprise en Zone agricole contestée : presque 10 ha – Les parcelles agricoles du domaine sur Carqueiranne  ne sont pas inclues 6 znieff Mont Paradis</v>
      </c>
      <c r="W87" s="8"/>
      <c r="X87" s="117" t="str" cm="1">
        <f t="array" ref="X87">_xlfn.TEXTJOIN(CHAR(10), TRUE, _xlfn._xlws.FILTER(W$2:W$371, $B$2:$B$371 = $B87))</f>
        <v>Mémoire déposé le 9/01/2023
Mémoire en défense 20/03/2023
Mémoire en réplique le 25/04/2023
Mémoire en réplique n°2 11/04/2024
Mémoire en réplique n°3 27/09/2024</v>
      </c>
      <c r="Y87" s="8"/>
      <c r="Z87" s="117" t="str" cm="1">
        <f t="array" ref="Z87">_xlfn.TEXTJOIN(CHAR(10), TRUE, _xlfn._xlws.FILTER(Y$2:Y$371, $B$2:$B$371 = $B87))</f>
        <v>Désistement le 18-12-2024
Ordonnance TA du  6-01-2025
Dommage à verser à partie adverse :
300 € ALMCV
600 € FNE83</v>
      </c>
      <c r="AA87" s="35"/>
      <c r="AB87" s="114"/>
      <c r="AC87" s="50"/>
      <c r="AD87" s="106"/>
      <c r="AE87" s="50"/>
      <c r="AF87" s="106"/>
      <c r="AG87" s="50"/>
      <c r="AH87" s="106" t="str" cm="1">
        <f t="array" ref="AH87">_xlfn.TEXTJOIN(CHAR(10), TRUE, _xlfn._xlws.FILTER(AG$2:AG$371, $B$2:$B$371 = $B87))</f>
        <v/>
      </c>
      <c r="AI87" s="50"/>
      <c r="AJ87" s="92" t="str" cm="1">
        <f t="array" ref="AJ87">_xlfn.TEXTJOIN(CHAR(10), TRUE, _xlfn._xlws.FILTER(AI$2:AI$371, $B$2:$B$371 = $B87))</f>
        <v/>
      </c>
    </row>
    <row r="88" spans="1:36" ht="130.19999999999999" thickBot="1" x14ac:dyDescent="0.35">
      <c r="A88" s="78">
        <v>15</v>
      </c>
      <c r="B88" s="89">
        <f t="shared" si="5"/>
        <v>15</v>
      </c>
      <c r="C88" s="219" t="s">
        <v>144</v>
      </c>
      <c r="D88" s="87" t="str" cm="1">
        <f t="array" ref="D88">_xlfn.TEXTJOIN(", ", TRUE, _xlfn._xlws.FILTER(C$2:C$371, $B$2:$B$371 = B88))</f>
        <v>La Croix Valmer</v>
      </c>
      <c r="E88" s="3" t="s">
        <v>14</v>
      </c>
      <c r="F88" s="87" t="str" cm="1">
        <f t="array" ref="F88">_xlfn.TEXTJOIN(CHAR(10), TRUE, _xlfn._xlws.FILTER(E$2:E$371, $B$2:$B$371 = $B88))</f>
        <v>UDVN-FNE83
ASSCV
Vivre
Michel Blaise</v>
      </c>
      <c r="G88" s="34"/>
      <c r="H88" s="113" t="str" cm="1">
        <f t="array" ref="H88">_xlfn.TEXTJOIN(CHAR(10), TRUE, _xlfn._xlws.FILTER(G$2:G$371, $B$2:$B$371 = $B88))</f>
        <v/>
      </c>
      <c r="I88" s="34"/>
      <c r="J88" s="115" t="str" cm="1">
        <f t="array" ref="J88">_xlfn.TEXTJOIN(CHAR(10), TRUE, _xlfn._xlws.FILTER(I$2:I$371, $B$2:$B$371 = $B88))</f>
        <v/>
      </c>
      <c r="K88" s="222" t="s">
        <v>43</v>
      </c>
      <c r="L88" s="151" t="str" cm="1">
        <f t="array" ref="L88">_xlfn.TEXTJOIN(CHAR(10), TRUE, _xlfn._xlws.FILTER(K$2:K$371, $B$2:$B$371 = $B88))</f>
        <v>TJ Draguignan</v>
      </c>
      <c r="M88" s="54"/>
      <c r="N88" s="151" t="str" cm="1">
        <f t="array" ref="N88">_xlfn.TEXTJOIN(CHAR(10), TRUE, _xlfn._xlws.FILTER(M$2:M$371, $B$2:$B$371 = $B88))</f>
        <v/>
      </c>
      <c r="O88" s="54"/>
      <c r="P88" s="151" t="str" cm="1">
        <f t="array" ref="P88">_xlfn.TEXTJOIN(CHAR(10), TRUE, _xlfn._xlws.FILTER(O$2:O$371, $B$2:$B$371 = $B88))</f>
        <v/>
      </c>
      <c r="Q88" s="54"/>
      <c r="R88" s="151" t="str" cm="1">
        <f t="array" ref="R88">_xlfn.TEXTJOIN(CHAR(10), TRUE, _xlfn._xlws.FILTER(Q$2:Q$371, $B$2:$B$371 = $B88))</f>
        <v/>
      </c>
      <c r="S88" s="226" t="s">
        <v>154</v>
      </c>
      <c r="T88" s="140" t="str" cm="1">
        <f t="array" ref="T88">_xlfn.TEXTJOIN(CHAR(10), TRUE, _xlfn._xlws.FILTER(S$2:S$371, $B$2:$B$371 = $B88))</f>
        <v>N° de parquet 19 340 23</v>
      </c>
      <c r="U88" s="3" t="s">
        <v>148</v>
      </c>
      <c r="V88" s="113" t="str" cm="1">
        <f t="array" ref="V88">_xlfn.TEXTJOIN(CHAR(10), TRUE, _xlfn._xlws.FILTER(U$2:U$371, $B$2:$B$371 = $B88))</f>
        <v>Dépôt de plainte simple contre SCI SUD 26
Défrichement en EBC</v>
      </c>
      <c r="W88" s="3" t="s">
        <v>150</v>
      </c>
      <c r="X88" s="113" t="str" cm="1">
        <f t="array" ref="X88">_xlfn.TEXTJOIN(CHAR(10), TRUE, _xlfn._xlws.FILTER(W$2:W$371, $B$2:$B$371 = $B88))</f>
        <v>Plainte le 10/10/2019
Me Lacrouts</v>
      </c>
      <c r="Y88" s="3" t="s">
        <v>152</v>
      </c>
      <c r="Z88" s="113" t="str" cm="1">
        <f t="array" ref="Z88">_xlfn.TEXTJOIN(CHAR(10), TRUE, _xlfn._xlws.FILTER(Y$2:Y$371, $B$2:$B$371 = $B88))</f>
        <v>En instruction 05/2020
Après plusieurs rdv annulés la gendarmerie entendra le propriétaire qui habite (Londres) le 23 mai 2022</v>
      </c>
      <c r="AA88" s="34"/>
      <c r="AB88" s="113"/>
      <c r="AC88" s="39"/>
      <c r="AD88" s="98"/>
      <c r="AE88" s="39"/>
      <c r="AF88" s="98"/>
      <c r="AG88" s="39"/>
      <c r="AH88" s="98" t="str" cm="1">
        <f t="array" ref="AH88">_xlfn.TEXTJOIN(CHAR(10), TRUE, _xlfn._xlws.FILTER(AG$2:AG$371, $B$2:$B$371 = $B88))</f>
        <v/>
      </c>
      <c r="AI88" s="39"/>
      <c r="AJ88" s="92" t="str" cm="1">
        <f t="array" ref="AJ88">_xlfn.TEXTJOIN(CHAR(10), TRUE, _xlfn._xlws.FILTER(AI$2:AI$371, $B$2:$B$371 = $B88))</f>
        <v/>
      </c>
    </row>
    <row r="89" spans="1:36" ht="130.19999999999999" thickBot="1" x14ac:dyDescent="0.35">
      <c r="A89" s="36"/>
      <c r="B89" s="89">
        <f t="shared" si="5"/>
        <v>15</v>
      </c>
      <c r="C89" s="220"/>
      <c r="D89" s="87" t="str" cm="1">
        <f t="array" ref="D89">_xlfn.TEXTJOIN(", ", TRUE, _xlfn._xlws.FILTER(C$2:C$371, $B$2:$B$371 = B89))</f>
        <v>La Croix Valmer</v>
      </c>
      <c r="E89" s="3" t="s">
        <v>145</v>
      </c>
      <c r="F89" s="87" t="str" cm="1">
        <f t="array" ref="F89">_xlfn.TEXTJOIN(CHAR(10), TRUE, _xlfn._xlws.FILTER(E$2:E$371, $B$2:$B$371 = $B89))</f>
        <v>UDVN-FNE83
ASSCV
Vivre
Michel Blaise</v>
      </c>
      <c r="G89" s="34"/>
      <c r="H89" s="113" t="str" cm="1">
        <f t="array" ref="H89">_xlfn.TEXTJOIN(CHAR(10), TRUE, _xlfn._xlws.FILTER(G$2:G$371, $B$2:$B$371 = $B89))</f>
        <v/>
      </c>
      <c r="I89" s="34"/>
      <c r="J89" s="115" t="str" cm="1">
        <f t="array" ref="J89">_xlfn.TEXTJOIN(CHAR(10), TRUE, _xlfn._xlws.FILTER(I$2:I$371, $B$2:$B$371 = $B89))</f>
        <v/>
      </c>
      <c r="K89" s="223"/>
      <c r="L89" s="151" t="str" cm="1">
        <f t="array" ref="L89">_xlfn.TEXTJOIN(CHAR(10), TRUE, _xlfn._xlws.FILTER(K$2:K$371, $B$2:$B$371 = $B89))</f>
        <v>TJ Draguignan</v>
      </c>
      <c r="M89" s="54"/>
      <c r="N89" s="151" t="str" cm="1">
        <f t="array" ref="N89">_xlfn.TEXTJOIN(CHAR(10), TRUE, _xlfn._xlws.FILTER(M$2:M$371, $B$2:$B$371 = $B89))</f>
        <v/>
      </c>
      <c r="O89" s="54"/>
      <c r="P89" s="151" t="str" cm="1">
        <f t="array" ref="P89">_xlfn.TEXTJOIN(CHAR(10), TRUE, _xlfn._xlws.FILTER(O$2:O$371, $B$2:$B$371 = $B89))</f>
        <v/>
      </c>
      <c r="Q89" s="54"/>
      <c r="R89" s="151" t="str" cm="1">
        <f t="array" ref="R89">_xlfn.TEXTJOIN(CHAR(10), TRUE, _xlfn._xlws.FILTER(Q$2:Q$371, $B$2:$B$371 = $B89))</f>
        <v/>
      </c>
      <c r="S89" s="227"/>
      <c r="T89" s="140" t="str" cm="1">
        <f t="array" ref="T89">_xlfn.TEXTJOIN(CHAR(10), TRUE, _xlfn._xlws.FILTER(S$2:S$371, $B$2:$B$371 = $B89))</f>
        <v>N° de parquet 19 340 23</v>
      </c>
      <c r="U89" s="3" t="s">
        <v>149</v>
      </c>
      <c r="V89" s="113" t="str" cm="1">
        <f t="array" ref="V89">_xlfn.TEXTJOIN(CHAR(10), TRUE, _xlfn._xlws.FILTER(U$2:U$371, $B$2:$B$371 = $B89))</f>
        <v>Dépôt de plainte simple contre SCI SUD 26
Défrichement en EBC</v>
      </c>
      <c r="W89" s="3" t="s">
        <v>151</v>
      </c>
      <c r="X89" s="113" t="str" cm="1">
        <f t="array" ref="X89">_xlfn.TEXTJOIN(CHAR(10), TRUE, _xlfn._xlws.FILTER(W$2:W$371, $B$2:$B$371 = $B89))</f>
        <v>Plainte le 10/10/2019
Me Lacrouts</v>
      </c>
      <c r="Y89" s="3" t="s">
        <v>153</v>
      </c>
      <c r="Z89" s="113" t="str" cm="1">
        <f t="array" ref="Z89">_xlfn.TEXTJOIN(CHAR(10), TRUE, _xlfn._xlws.FILTER(Y$2:Y$371, $B$2:$B$371 = $B89))</f>
        <v>En instruction 05/2020
Après plusieurs rdv annulés la gendarmerie entendra le propriétaire qui habite (Londres) le 23 mai 2022</v>
      </c>
      <c r="AA89" s="34"/>
      <c r="AB89" s="113"/>
      <c r="AC89" s="39"/>
      <c r="AD89" s="98"/>
      <c r="AE89" s="39"/>
      <c r="AF89" s="98"/>
      <c r="AG89" s="39"/>
      <c r="AH89" s="98" t="str" cm="1">
        <f t="array" ref="AH89">_xlfn.TEXTJOIN(CHAR(10), TRUE, _xlfn._xlws.FILTER(AG$2:AG$371, $B$2:$B$371 = $B89))</f>
        <v/>
      </c>
      <c r="AI89" s="39"/>
      <c r="AJ89" s="92" t="str" cm="1">
        <f t="array" ref="AJ89">_xlfn.TEXTJOIN(CHAR(10), TRUE, _xlfn._xlws.FILTER(AI$2:AI$371, $B$2:$B$371 = $B89))</f>
        <v/>
      </c>
    </row>
    <row r="90" spans="1:36" ht="130.19999999999999" thickBot="1" x14ac:dyDescent="0.35">
      <c r="A90" s="36"/>
      <c r="B90" s="89">
        <f t="shared" si="5"/>
        <v>15</v>
      </c>
      <c r="C90" s="220"/>
      <c r="D90" s="87" t="str" cm="1">
        <f t="array" ref="D90">_xlfn.TEXTJOIN(", ", TRUE, _xlfn._xlws.FILTER(C$2:C$371, $B$2:$B$371 = B90))</f>
        <v>La Croix Valmer</v>
      </c>
      <c r="E90" s="3" t="s">
        <v>146</v>
      </c>
      <c r="F90" s="87" t="str" cm="1">
        <f t="array" ref="F90">_xlfn.TEXTJOIN(CHAR(10), TRUE, _xlfn._xlws.FILTER(E$2:E$371, $B$2:$B$371 = $B90))</f>
        <v>UDVN-FNE83
ASSCV
Vivre
Michel Blaise</v>
      </c>
      <c r="G90" s="34"/>
      <c r="H90" s="113" t="str" cm="1">
        <f t="array" ref="H90">_xlfn.TEXTJOIN(CHAR(10), TRUE, _xlfn._xlws.FILTER(G$2:G$371, $B$2:$B$371 = $B90))</f>
        <v/>
      </c>
      <c r="I90" s="34"/>
      <c r="J90" s="115" t="str" cm="1">
        <f t="array" ref="J90">_xlfn.TEXTJOIN(CHAR(10), TRUE, _xlfn._xlws.FILTER(I$2:I$371, $B$2:$B$371 = $B90))</f>
        <v/>
      </c>
      <c r="K90" s="223"/>
      <c r="L90" s="151" t="str" cm="1">
        <f t="array" ref="L90">_xlfn.TEXTJOIN(CHAR(10), TRUE, _xlfn._xlws.FILTER(K$2:K$371, $B$2:$B$371 = $B90))</f>
        <v>TJ Draguignan</v>
      </c>
      <c r="M90" s="54"/>
      <c r="N90" s="151" t="str" cm="1">
        <f t="array" ref="N90">_xlfn.TEXTJOIN(CHAR(10), TRUE, _xlfn._xlws.FILTER(M$2:M$371, $B$2:$B$371 = $B90))</f>
        <v/>
      </c>
      <c r="O90" s="54"/>
      <c r="P90" s="151" t="str" cm="1">
        <f t="array" ref="P90">_xlfn.TEXTJOIN(CHAR(10), TRUE, _xlfn._xlws.FILTER(O$2:O$371, $B$2:$B$371 = $B90))</f>
        <v/>
      </c>
      <c r="Q90" s="54"/>
      <c r="R90" s="151" t="str" cm="1">
        <f t="array" ref="R90">_xlfn.TEXTJOIN(CHAR(10), TRUE, _xlfn._xlws.FILTER(Q$2:Q$371, $B$2:$B$371 = $B90))</f>
        <v/>
      </c>
      <c r="S90" s="227"/>
      <c r="T90" s="140" t="str" cm="1">
        <f t="array" ref="T90">_xlfn.TEXTJOIN(CHAR(10), TRUE, _xlfn._xlws.FILTER(S$2:S$371, $B$2:$B$371 = $B90))</f>
        <v>N° de parquet 19 340 23</v>
      </c>
      <c r="U90" s="7"/>
      <c r="V90" s="116" t="str" cm="1">
        <f t="array" ref="V90">_xlfn.TEXTJOIN(CHAR(10), TRUE, _xlfn._xlws.FILTER(U$2:U$371, $B$2:$B$371 = $B90))</f>
        <v>Dépôt de plainte simple contre SCI SUD 26
Défrichement en EBC</v>
      </c>
      <c r="W90" s="7"/>
      <c r="X90" s="116" t="str" cm="1">
        <f t="array" ref="X90">_xlfn.TEXTJOIN(CHAR(10), TRUE, _xlfn._xlws.FILTER(W$2:W$371, $B$2:$B$371 = $B90))</f>
        <v>Plainte le 10/10/2019
Me Lacrouts</v>
      </c>
      <c r="Y90" s="3"/>
      <c r="Z90" s="113" t="str" cm="1">
        <f t="array" ref="Z90">_xlfn.TEXTJOIN(CHAR(10), TRUE, _xlfn._xlws.FILTER(Y$2:Y$371, $B$2:$B$371 = $B90))</f>
        <v>En instruction 05/2020
Après plusieurs rdv annulés la gendarmerie entendra le propriétaire qui habite (Londres) le 23 mai 2022</v>
      </c>
      <c r="AA90" s="37"/>
      <c r="AB90" s="116"/>
      <c r="AC90" s="51"/>
      <c r="AD90" s="107"/>
      <c r="AE90" s="51"/>
      <c r="AF90" s="107"/>
      <c r="AG90" s="51"/>
      <c r="AH90" s="107" t="str" cm="1">
        <f t="array" ref="AH90">_xlfn.TEXTJOIN(CHAR(10), TRUE, _xlfn._xlws.FILTER(AG$2:AG$371, $B$2:$B$371 = $B90))</f>
        <v/>
      </c>
      <c r="AI90" s="51"/>
      <c r="AJ90" s="92" t="str" cm="1">
        <f t="array" ref="AJ90">_xlfn.TEXTJOIN(CHAR(10), TRUE, _xlfn._xlws.FILTER(AI$2:AI$371, $B$2:$B$371 = $B90))</f>
        <v/>
      </c>
    </row>
    <row r="91" spans="1:36" ht="130.19999999999999" thickBot="1" x14ac:dyDescent="0.35">
      <c r="A91" s="79"/>
      <c r="B91" s="89">
        <f t="shared" si="5"/>
        <v>15</v>
      </c>
      <c r="C91" s="221"/>
      <c r="D91" s="87" t="str" cm="1">
        <f t="array" ref="D91">_xlfn.TEXTJOIN(", ", TRUE, _xlfn._xlws.FILTER(C$2:C$371, $B$2:$B$371 = B91))</f>
        <v>La Croix Valmer</v>
      </c>
      <c r="E91" s="4" t="s">
        <v>147</v>
      </c>
      <c r="F91" s="87" t="str" cm="1">
        <f t="array" ref="F91">_xlfn.TEXTJOIN(CHAR(10), TRUE, _xlfn._xlws.FILTER(E$2:E$371, $B$2:$B$371 = $B91))</f>
        <v>UDVN-FNE83
ASSCV
Vivre
Michel Blaise</v>
      </c>
      <c r="G91" s="35"/>
      <c r="H91" s="114" t="str" cm="1">
        <f t="array" ref="H91">_xlfn.TEXTJOIN(CHAR(10), TRUE, _xlfn._xlws.FILTER(G$2:G$371, $B$2:$B$371 = $B91))</f>
        <v/>
      </c>
      <c r="I91" s="35"/>
      <c r="J91" s="168" t="str" cm="1">
        <f t="array" ref="J91">_xlfn.TEXTJOIN(CHAR(10), TRUE, _xlfn._xlws.FILTER(I$2:I$371, $B$2:$B$371 = $B91))</f>
        <v/>
      </c>
      <c r="K91" s="224"/>
      <c r="L91" s="154" t="str" cm="1">
        <f t="array" ref="L91">_xlfn.TEXTJOIN(CHAR(10), TRUE, _xlfn._xlws.FILTER(K$2:K$371, $B$2:$B$371 = $B91))</f>
        <v>TJ Draguignan</v>
      </c>
      <c r="M91" s="57"/>
      <c r="N91" s="154" t="str" cm="1">
        <f t="array" ref="N91">_xlfn.TEXTJOIN(CHAR(10), TRUE, _xlfn._xlws.FILTER(M$2:M$371, $B$2:$B$371 = $B91))</f>
        <v/>
      </c>
      <c r="O91" s="57"/>
      <c r="P91" s="154" t="str" cm="1">
        <f t="array" ref="P91">_xlfn.TEXTJOIN(CHAR(10), TRUE, _xlfn._xlws.FILTER(O$2:O$371, $B$2:$B$371 = $B91))</f>
        <v/>
      </c>
      <c r="Q91" s="57"/>
      <c r="R91" s="154" t="str" cm="1">
        <f t="array" ref="R91">_xlfn.TEXTJOIN(CHAR(10), TRUE, _xlfn._xlws.FILTER(Q$2:Q$371, $B$2:$B$371 = $B91))</f>
        <v/>
      </c>
      <c r="S91" s="228"/>
      <c r="T91" s="141" t="str" cm="1">
        <f t="array" ref="T91">_xlfn.TEXTJOIN(CHAR(10), TRUE, _xlfn._xlws.FILTER(S$2:S$371, $B$2:$B$371 = $B91))</f>
        <v>N° de parquet 19 340 23</v>
      </c>
      <c r="U91" s="8"/>
      <c r="V91" s="117" t="str" cm="1">
        <f t="array" ref="V91">_xlfn.TEXTJOIN(CHAR(10), TRUE, _xlfn._xlws.FILTER(U$2:U$371, $B$2:$B$371 = $B91))</f>
        <v>Dépôt de plainte simple contre SCI SUD 26
Défrichement en EBC</v>
      </c>
      <c r="W91" s="8"/>
      <c r="X91" s="117" t="str" cm="1">
        <f t="array" ref="X91">_xlfn.TEXTJOIN(CHAR(10), TRUE, _xlfn._xlws.FILTER(W$2:W$371, $B$2:$B$371 = $B91))</f>
        <v>Plainte le 10/10/2019
Me Lacrouts</v>
      </c>
      <c r="Y91" s="4"/>
      <c r="Z91" s="114" t="str" cm="1">
        <f t="array" ref="Z91">_xlfn.TEXTJOIN(CHAR(10), TRUE, _xlfn._xlws.FILTER(Y$2:Y$371, $B$2:$B$371 = $B91))</f>
        <v>En instruction 05/2020
Après plusieurs rdv annulés la gendarmerie entendra le propriétaire qui habite (Londres) le 23 mai 2022</v>
      </c>
      <c r="AA91" s="38"/>
      <c r="AB91" s="117"/>
      <c r="AC91" s="41"/>
      <c r="AD91" s="100"/>
      <c r="AE91" s="41"/>
      <c r="AF91" s="100"/>
      <c r="AG91" s="41"/>
      <c r="AH91" s="100" t="str" cm="1">
        <f t="array" ref="AH91">_xlfn.TEXTJOIN(CHAR(10), TRUE, _xlfn._xlws.FILTER(AG$2:AG$371, $B$2:$B$371 = $B91))</f>
        <v/>
      </c>
      <c r="AI91" s="41"/>
      <c r="AJ91" s="92" t="str" cm="1">
        <f t="array" ref="AJ91">_xlfn.TEXTJOIN(CHAR(10), TRUE, _xlfn._xlws.FILTER(AI$2:AI$371, $B$2:$B$371 = $B91))</f>
        <v/>
      </c>
    </row>
    <row r="92" spans="1:36" ht="231" thickBot="1" x14ac:dyDescent="0.35">
      <c r="A92" s="78">
        <v>16</v>
      </c>
      <c r="B92" s="89">
        <f t="shared" si="5"/>
        <v>16</v>
      </c>
      <c r="C92" s="219" t="s">
        <v>144</v>
      </c>
      <c r="D92" s="87" t="str" cm="1">
        <f t="array" ref="D92">_xlfn.TEXTJOIN(", ", TRUE, _xlfn._xlws.FILTER(C$2:C$371, $B$2:$B$371 = B92))</f>
        <v>La Croix Valmer</v>
      </c>
      <c r="E92" s="3" t="s">
        <v>14</v>
      </c>
      <c r="F92" s="87" t="str" cm="1">
        <f t="array" ref="F92">_xlfn.TEXTJOIN(CHAR(10), TRUE, _xlfn._xlws.FILTER(E$2:E$371, $B$2:$B$371 = $B92))</f>
        <v>UDVN-FNE83
ASSCV
Vivre
Michel Blaise</v>
      </c>
      <c r="G92" s="34"/>
      <c r="H92" s="113" t="str" cm="1">
        <f t="array" ref="H92">_xlfn.TEXTJOIN(CHAR(10), TRUE, _xlfn._xlws.FILTER(G$2:G$371, $B$2:$B$371 = $B92))</f>
        <v/>
      </c>
      <c r="I92" s="34"/>
      <c r="J92" s="115" t="str" cm="1">
        <f t="array" ref="J92">_xlfn.TEXTJOIN(CHAR(10), TRUE, _xlfn._xlws.FILTER(I$2:I$371, $B$2:$B$371 = $B92))</f>
        <v/>
      </c>
      <c r="K92" s="222" t="s">
        <v>43</v>
      </c>
      <c r="L92" s="151" t="str" cm="1">
        <f t="array" ref="L92">_xlfn.TEXTJOIN(CHAR(10), TRUE, _xlfn._xlws.FILTER(K$2:K$371, $B$2:$B$371 = $B92))</f>
        <v>TJ Draguignan</v>
      </c>
      <c r="M92" s="54"/>
      <c r="N92" s="151" t="str" cm="1">
        <f t="array" ref="N92">_xlfn.TEXTJOIN(CHAR(10), TRUE, _xlfn._xlws.FILTER(M$2:M$371, $B$2:$B$371 = $B92))</f>
        <v/>
      </c>
      <c r="O92" s="54"/>
      <c r="P92" s="151" t="str" cm="1">
        <f t="array" ref="P92">_xlfn.TEXTJOIN(CHAR(10), TRUE, _xlfn._xlws.FILTER(O$2:O$371, $B$2:$B$371 = $B92))</f>
        <v/>
      </c>
      <c r="Q92" s="54"/>
      <c r="R92" s="151" t="str" cm="1">
        <f t="array" ref="R92">_xlfn.TEXTJOIN(CHAR(10), TRUE, _xlfn._xlws.FILTER(Q$2:Q$371, $B$2:$B$371 = $B92))</f>
        <v/>
      </c>
      <c r="S92" s="226" t="s">
        <v>164</v>
      </c>
      <c r="T92" s="140" t="str" cm="1">
        <f t="array" ref="T92">_xlfn.TEXTJOIN(CHAR(10), TRUE, _xlfn._xlws.FILTER(S$2:S$371, $B$2:$B$371 = $B92))</f>
        <v>N° Parquet 20195000036</v>
      </c>
      <c r="U92" s="3" t="s">
        <v>155</v>
      </c>
      <c r="V92" s="113" t="str" cm="1">
        <f t="array" ref="V92">_xlfn.TEXTJOIN(CHAR(10), TRUE, _xlfn._xlws.FILTER(U$2:U$371, $B$2:$B$371 = $B92))</f>
        <v>Dépôt de plainte simple contre GERCO SARL  (Villa Louise) Défrichement en EBC pour hélisurface, sans autorisation
Rejet au TJ pour délai dépassé.
Saisi du doyen des juges d’instruction le 16/05/2020</v>
      </c>
      <c r="W92" s="3" t="s">
        <v>158</v>
      </c>
      <c r="X92" s="113" t="str" cm="1">
        <f t="array" ref="X92">_xlfn.TEXTJOIN(CHAR(10), TRUE, _xlfn._xlws.FILTER(W$2:W$371, $B$2:$B$371 = $B92))</f>
        <v>Plainte le 20/09/2019
Me Lacrouts</v>
      </c>
      <c r="Y92" s="3" t="s">
        <v>159</v>
      </c>
      <c r="Z92" s="113" t="str" cm="1">
        <f t="array" ref="Z92">_xlfn.TEXTJOIN(CHAR(10), TRUE, _xlfn._xlws.FILTER(Y$2:Y$371, $B$2:$B$371 = $B92))</f>
        <v>Classement sans suite le 9/03/2020, délai dépassé !! (Il y a eu confusion avec le délai inhérent au PC)
Décision de saisir le doyen des juges d’instruction
En instruction
Audition M. Blaise le 16/12/2021
Suite audition Juge d’instruction demande enquête gendarmerie et DDTM pour complément</v>
      </c>
      <c r="AA92" s="34"/>
      <c r="AB92" s="113"/>
      <c r="AC92" s="39"/>
      <c r="AD92" s="98"/>
      <c r="AE92" s="39"/>
      <c r="AF92" s="98"/>
      <c r="AG92" s="39"/>
      <c r="AH92" s="98" t="str" cm="1">
        <f t="array" ref="AH92">_xlfn.TEXTJOIN(CHAR(10), TRUE, _xlfn._xlws.FILTER(AG$2:AG$371, $B$2:$B$371 = $B92))</f>
        <v/>
      </c>
      <c r="AI92" s="39"/>
      <c r="AJ92" s="92" t="str" cm="1">
        <f t="array" ref="AJ92">_xlfn.TEXTJOIN(CHAR(10), TRUE, _xlfn._xlws.FILTER(AI$2:AI$371, $B$2:$B$371 = $B92))</f>
        <v/>
      </c>
    </row>
    <row r="93" spans="1:36" ht="231" thickBot="1" x14ac:dyDescent="0.35">
      <c r="A93" s="36"/>
      <c r="B93" s="89">
        <f t="shared" si="5"/>
        <v>16</v>
      </c>
      <c r="C93" s="220"/>
      <c r="D93" s="87" t="str" cm="1">
        <f t="array" ref="D93">_xlfn.TEXTJOIN(", ", TRUE, _xlfn._xlws.FILTER(C$2:C$371, $B$2:$B$371 = B93))</f>
        <v>La Croix Valmer</v>
      </c>
      <c r="E93" s="3" t="s">
        <v>145</v>
      </c>
      <c r="F93" s="87" t="str" cm="1">
        <f t="array" ref="F93">_xlfn.TEXTJOIN(CHAR(10), TRUE, _xlfn._xlws.FILTER(E$2:E$371, $B$2:$B$371 = $B93))</f>
        <v>UDVN-FNE83
ASSCV
Vivre
Michel Blaise</v>
      </c>
      <c r="G93" s="34"/>
      <c r="H93" s="113" t="str" cm="1">
        <f t="array" ref="H93">_xlfn.TEXTJOIN(CHAR(10), TRUE, _xlfn._xlws.FILTER(G$2:G$371, $B$2:$B$371 = $B93))</f>
        <v/>
      </c>
      <c r="I93" s="34"/>
      <c r="J93" s="115" t="str" cm="1">
        <f t="array" ref="J93">_xlfn.TEXTJOIN(CHAR(10), TRUE, _xlfn._xlws.FILTER(I$2:I$371, $B$2:$B$371 = $B93))</f>
        <v/>
      </c>
      <c r="K93" s="223"/>
      <c r="L93" s="151" t="str" cm="1">
        <f t="array" ref="L93">_xlfn.TEXTJOIN(CHAR(10), TRUE, _xlfn._xlws.FILTER(K$2:K$371, $B$2:$B$371 = $B93))</f>
        <v>TJ Draguignan</v>
      </c>
      <c r="M93" s="54"/>
      <c r="N93" s="151" t="str" cm="1">
        <f t="array" ref="N93">_xlfn.TEXTJOIN(CHAR(10), TRUE, _xlfn._xlws.FILTER(M$2:M$371, $B$2:$B$371 = $B93))</f>
        <v/>
      </c>
      <c r="O93" s="54"/>
      <c r="P93" s="151" t="str" cm="1">
        <f t="array" ref="P93">_xlfn.TEXTJOIN(CHAR(10), TRUE, _xlfn._xlws.FILTER(O$2:O$371, $B$2:$B$371 = $B93))</f>
        <v/>
      </c>
      <c r="Q93" s="54"/>
      <c r="R93" s="151" t="str" cm="1">
        <f t="array" ref="R93">_xlfn.TEXTJOIN(CHAR(10), TRUE, _xlfn._xlws.FILTER(Q$2:Q$371, $B$2:$B$371 = $B93))</f>
        <v/>
      </c>
      <c r="S93" s="227"/>
      <c r="T93" s="140" t="str" cm="1">
        <f t="array" ref="T93">_xlfn.TEXTJOIN(CHAR(10), TRUE, _xlfn._xlws.FILTER(S$2:S$371, $B$2:$B$371 = $B93))</f>
        <v>N° Parquet 20195000036</v>
      </c>
      <c r="U93" s="3" t="s">
        <v>156</v>
      </c>
      <c r="V93" s="113" t="str" cm="1">
        <f t="array" ref="V93">_xlfn.TEXTJOIN(CHAR(10), TRUE, _xlfn._xlws.FILTER(U$2:U$371, $B$2:$B$371 = $B93))</f>
        <v>Dépôt de plainte simple contre GERCO SARL  (Villa Louise) Défrichement en EBC pour hélisurface, sans autorisation
Rejet au TJ pour délai dépassé.
Saisi du doyen des juges d’instruction le 16/05/2020</v>
      </c>
      <c r="W93" s="3" t="s">
        <v>151</v>
      </c>
      <c r="X93" s="113" t="str" cm="1">
        <f t="array" ref="X93">_xlfn.TEXTJOIN(CHAR(10), TRUE, _xlfn._xlws.FILTER(W$2:W$371, $B$2:$B$371 = $B93))</f>
        <v>Plainte le 20/09/2019
Me Lacrouts</v>
      </c>
      <c r="Y93" s="3" t="s">
        <v>160</v>
      </c>
      <c r="Z93" s="113" t="str" cm="1">
        <f t="array" ref="Z93">_xlfn.TEXTJOIN(CHAR(10), TRUE, _xlfn._xlws.FILTER(Y$2:Y$371, $B$2:$B$371 = $B93))</f>
        <v>Classement sans suite le 9/03/2020, délai dépassé !! (Il y a eu confusion avec le délai inhérent au PC)
Décision de saisir le doyen des juges d’instruction
En instruction
Audition M. Blaise le 16/12/2021
Suite audition Juge d’instruction demande enquête gendarmerie et DDTM pour complément</v>
      </c>
      <c r="AA93" s="34"/>
      <c r="AB93" s="113"/>
      <c r="AC93" s="39"/>
      <c r="AD93" s="98"/>
      <c r="AE93" s="39"/>
      <c r="AF93" s="98"/>
      <c r="AG93" s="39"/>
      <c r="AH93" s="98" t="str" cm="1">
        <f t="array" ref="AH93">_xlfn.TEXTJOIN(CHAR(10), TRUE, _xlfn._xlws.FILTER(AG$2:AG$371, $B$2:$B$371 = $B93))</f>
        <v/>
      </c>
      <c r="AI93" s="39"/>
      <c r="AJ93" s="92" t="str" cm="1">
        <f t="array" ref="AJ93">_xlfn.TEXTJOIN(CHAR(10), TRUE, _xlfn._xlws.FILTER(AI$2:AI$371, $B$2:$B$371 = $B93))</f>
        <v/>
      </c>
    </row>
    <row r="94" spans="1:36" ht="231" thickBot="1" x14ac:dyDescent="0.35">
      <c r="A94" s="36"/>
      <c r="B94" s="89">
        <f t="shared" si="5"/>
        <v>16</v>
      </c>
      <c r="C94" s="220"/>
      <c r="D94" s="87" t="str" cm="1">
        <f t="array" ref="D94">_xlfn.TEXTJOIN(", ", TRUE, _xlfn._xlws.FILTER(C$2:C$371, $B$2:$B$371 = B94))</f>
        <v>La Croix Valmer</v>
      </c>
      <c r="E94" s="3" t="s">
        <v>146</v>
      </c>
      <c r="F94" s="87" t="str" cm="1">
        <f t="array" ref="F94">_xlfn.TEXTJOIN(CHAR(10), TRUE, _xlfn._xlws.FILTER(E$2:E$371, $B$2:$B$371 = $B94))</f>
        <v>UDVN-FNE83
ASSCV
Vivre
Michel Blaise</v>
      </c>
      <c r="G94" s="34"/>
      <c r="H94" s="113" t="str" cm="1">
        <f t="array" ref="H94">_xlfn.TEXTJOIN(CHAR(10), TRUE, _xlfn._xlws.FILTER(G$2:G$371, $B$2:$B$371 = $B94))</f>
        <v/>
      </c>
      <c r="I94" s="34"/>
      <c r="J94" s="115" t="str" cm="1">
        <f t="array" ref="J94">_xlfn.TEXTJOIN(CHAR(10), TRUE, _xlfn._xlws.FILTER(I$2:I$371, $B$2:$B$371 = $B94))</f>
        <v/>
      </c>
      <c r="K94" s="223"/>
      <c r="L94" s="151" t="str" cm="1">
        <f t="array" ref="L94">_xlfn.TEXTJOIN(CHAR(10), TRUE, _xlfn._xlws.FILTER(K$2:K$371, $B$2:$B$371 = $B94))</f>
        <v>TJ Draguignan</v>
      </c>
      <c r="M94" s="54"/>
      <c r="N94" s="151" t="str" cm="1">
        <f t="array" ref="N94">_xlfn.TEXTJOIN(CHAR(10), TRUE, _xlfn._xlws.FILTER(M$2:M$371, $B$2:$B$371 = $B94))</f>
        <v/>
      </c>
      <c r="O94" s="54"/>
      <c r="P94" s="151" t="str" cm="1">
        <f t="array" ref="P94">_xlfn.TEXTJOIN(CHAR(10), TRUE, _xlfn._xlws.FILTER(O$2:O$371, $B$2:$B$371 = $B94))</f>
        <v/>
      </c>
      <c r="Q94" s="54"/>
      <c r="R94" s="151" t="str" cm="1">
        <f t="array" ref="R94">_xlfn.TEXTJOIN(CHAR(10), TRUE, _xlfn._xlws.FILTER(Q$2:Q$371, $B$2:$B$371 = $B94))</f>
        <v/>
      </c>
      <c r="S94" s="227"/>
      <c r="T94" s="140" t="str" cm="1">
        <f t="array" ref="T94">_xlfn.TEXTJOIN(CHAR(10), TRUE, _xlfn._xlws.FILTER(S$2:S$371, $B$2:$B$371 = $B94))</f>
        <v>N° Parquet 20195000036</v>
      </c>
      <c r="U94" s="3" t="s">
        <v>157</v>
      </c>
      <c r="V94" s="113" t="str" cm="1">
        <f t="array" ref="V94">_xlfn.TEXTJOIN(CHAR(10), TRUE, _xlfn._xlws.FILTER(U$2:U$371, $B$2:$B$371 = $B94))</f>
        <v>Dépôt de plainte simple contre GERCO SARL  (Villa Louise) Défrichement en EBC pour hélisurface, sans autorisation
Rejet au TJ pour délai dépassé.
Saisi du doyen des juges d’instruction le 16/05/2020</v>
      </c>
      <c r="W94" s="3"/>
      <c r="X94" s="113" t="str" cm="1">
        <f t="array" ref="X94">_xlfn.TEXTJOIN(CHAR(10), TRUE, _xlfn._xlws.FILTER(W$2:W$371, $B$2:$B$371 = $B94))</f>
        <v>Plainte le 20/09/2019
Me Lacrouts</v>
      </c>
      <c r="Y94" s="3" t="s">
        <v>161</v>
      </c>
      <c r="Z94" s="113" t="str" cm="1">
        <f t="array" ref="Z94">_xlfn.TEXTJOIN(CHAR(10), TRUE, _xlfn._xlws.FILTER(Y$2:Y$371, $B$2:$B$371 = $B94))</f>
        <v>Classement sans suite le 9/03/2020, délai dépassé !! (Il y a eu confusion avec le délai inhérent au PC)
Décision de saisir le doyen des juges d’instruction
En instruction
Audition M. Blaise le 16/12/2021
Suite audition Juge d’instruction demande enquête gendarmerie et DDTM pour complément</v>
      </c>
      <c r="AA94" s="34"/>
      <c r="AB94" s="113"/>
      <c r="AC94" s="39"/>
      <c r="AD94" s="98"/>
      <c r="AE94" s="39"/>
      <c r="AF94" s="98"/>
      <c r="AG94" s="39"/>
      <c r="AH94" s="98" t="str" cm="1">
        <f t="array" ref="AH94">_xlfn.TEXTJOIN(CHAR(10), TRUE, _xlfn._xlws.FILTER(AG$2:AG$371, $B$2:$B$371 = $B94))</f>
        <v/>
      </c>
      <c r="AI94" s="39"/>
      <c r="AJ94" s="92" t="str" cm="1">
        <f t="array" ref="AJ94">_xlfn.TEXTJOIN(CHAR(10), TRUE, _xlfn._xlws.FILTER(AI$2:AI$371, $B$2:$B$371 = $B94))</f>
        <v/>
      </c>
    </row>
    <row r="95" spans="1:36" ht="231" thickBot="1" x14ac:dyDescent="0.35">
      <c r="A95" s="36"/>
      <c r="B95" s="89">
        <f t="shared" si="5"/>
        <v>16</v>
      </c>
      <c r="C95" s="220"/>
      <c r="D95" s="87" t="str" cm="1">
        <f t="array" ref="D95">_xlfn.TEXTJOIN(", ", TRUE, _xlfn._xlws.FILTER(C$2:C$371, $B$2:$B$371 = B95))</f>
        <v>La Croix Valmer</v>
      </c>
      <c r="E95" s="3" t="s">
        <v>147</v>
      </c>
      <c r="F95" s="87" t="str" cm="1">
        <f t="array" ref="F95">_xlfn.TEXTJOIN(CHAR(10), TRUE, _xlfn._xlws.FILTER(E$2:E$371, $B$2:$B$371 = $B95))</f>
        <v>UDVN-FNE83
ASSCV
Vivre
Michel Blaise</v>
      </c>
      <c r="G95" s="34"/>
      <c r="H95" s="113" t="str" cm="1">
        <f t="array" ref="H95">_xlfn.TEXTJOIN(CHAR(10), TRUE, _xlfn._xlws.FILTER(G$2:G$371, $B$2:$B$371 = $B95))</f>
        <v/>
      </c>
      <c r="I95" s="34"/>
      <c r="J95" s="115" t="str" cm="1">
        <f t="array" ref="J95">_xlfn.TEXTJOIN(CHAR(10), TRUE, _xlfn._xlws.FILTER(I$2:I$371, $B$2:$B$371 = $B95))</f>
        <v/>
      </c>
      <c r="K95" s="223"/>
      <c r="L95" s="151" t="str" cm="1">
        <f t="array" ref="L95">_xlfn.TEXTJOIN(CHAR(10), TRUE, _xlfn._xlws.FILTER(K$2:K$371, $B$2:$B$371 = $B95))</f>
        <v>TJ Draguignan</v>
      </c>
      <c r="M95" s="54"/>
      <c r="N95" s="151" t="str" cm="1">
        <f t="array" ref="N95">_xlfn.TEXTJOIN(CHAR(10), TRUE, _xlfn._xlws.FILTER(M$2:M$371, $B$2:$B$371 = $B95))</f>
        <v/>
      </c>
      <c r="O95" s="54"/>
      <c r="P95" s="151" t="str" cm="1">
        <f t="array" ref="P95">_xlfn.TEXTJOIN(CHAR(10), TRUE, _xlfn._xlws.FILTER(O$2:O$371, $B$2:$B$371 = $B95))</f>
        <v/>
      </c>
      <c r="Q95" s="54"/>
      <c r="R95" s="151" t="str" cm="1">
        <f t="array" ref="R95">_xlfn.TEXTJOIN(CHAR(10), TRUE, _xlfn._xlws.FILTER(Q$2:Q$371, $B$2:$B$371 = $B95))</f>
        <v/>
      </c>
      <c r="S95" s="227"/>
      <c r="T95" s="140" t="str" cm="1">
        <f t="array" ref="T95">_xlfn.TEXTJOIN(CHAR(10), TRUE, _xlfn._xlws.FILTER(S$2:S$371, $B$2:$B$371 = $B95))</f>
        <v>N° Parquet 20195000036</v>
      </c>
      <c r="U95" s="7"/>
      <c r="V95" s="116" t="str" cm="1">
        <f t="array" ref="V95">_xlfn.TEXTJOIN(CHAR(10), TRUE, _xlfn._xlws.FILTER(U$2:U$371, $B$2:$B$371 = $B95))</f>
        <v>Dépôt de plainte simple contre GERCO SARL  (Villa Louise) Défrichement en EBC pour hélisurface, sans autorisation
Rejet au TJ pour délai dépassé.
Saisi du doyen des juges d’instruction le 16/05/2020</v>
      </c>
      <c r="W95" s="3"/>
      <c r="X95" s="113" t="str" cm="1">
        <f t="array" ref="X95">_xlfn.TEXTJOIN(CHAR(10), TRUE, _xlfn._xlws.FILTER(W$2:W$371, $B$2:$B$371 = $B95))</f>
        <v>Plainte le 20/09/2019
Me Lacrouts</v>
      </c>
      <c r="Y95" s="3" t="s">
        <v>162</v>
      </c>
      <c r="Z95" s="113" t="str" cm="1">
        <f t="array" ref="Z95">_xlfn.TEXTJOIN(CHAR(10), TRUE, _xlfn._xlws.FILTER(Y$2:Y$371, $B$2:$B$371 = $B95))</f>
        <v>Classement sans suite le 9/03/2020, délai dépassé !! (Il y a eu confusion avec le délai inhérent au PC)
Décision de saisir le doyen des juges d’instruction
En instruction
Audition M. Blaise le 16/12/2021
Suite audition Juge d’instruction demande enquête gendarmerie et DDTM pour complément</v>
      </c>
      <c r="AA95" s="37"/>
      <c r="AB95" s="116"/>
      <c r="AC95" s="51"/>
      <c r="AD95" s="107"/>
      <c r="AE95" s="51"/>
      <c r="AF95" s="107"/>
      <c r="AG95" s="51"/>
      <c r="AH95" s="107" t="str" cm="1">
        <f t="array" ref="AH95">_xlfn.TEXTJOIN(CHAR(10), TRUE, _xlfn._xlws.FILTER(AG$2:AG$371, $B$2:$B$371 = $B95))</f>
        <v/>
      </c>
      <c r="AI95" s="51"/>
      <c r="AJ95" s="92" t="str" cm="1">
        <f t="array" ref="AJ95">_xlfn.TEXTJOIN(CHAR(10), TRUE, _xlfn._xlws.FILTER(AI$2:AI$371, $B$2:$B$371 = $B95))</f>
        <v/>
      </c>
    </row>
    <row r="96" spans="1:36" ht="231" thickBot="1" x14ac:dyDescent="0.35">
      <c r="A96" s="36"/>
      <c r="B96" s="89">
        <f t="shared" si="5"/>
        <v>16</v>
      </c>
      <c r="C96" s="220"/>
      <c r="D96" s="87" t="str" cm="1">
        <f t="array" ref="D96">_xlfn.TEXTJOIN(", ", TRUE, _xlfn._xlws.FILTER(C$2:C$371, $B$2:$B$371 = B96))</f>
        <v>La Croix Valmer</v>
      </c>
      <c r="E96" s="7"/>
      <c r="F96" s="87" t="str" cm="1">
        <f t="array" ref="F96">_xlfn.TEXTJOIN(CHAR(10), TRUE, _xlfn._xlws.FILTER(E$2:E$371, $B$2:$B$371 = $B96))</f>
        <v>UDVN-FNE83
ASSCV
Vivre
Michel Blaise</v>
      </c>
      <c r="G96" s="37"/>
      <c r="H96" s="116" t="str" cm="1">
        <f t="array" ref="H96">_xlfn.TEXTJOIN(CHAR(10), TRUE, _xlfn._xlws.FILTER(G$2:G$371, $B$2:$B$371 = $B96))</f>
        <v/>
      </c>
      <c r="I96" s="37"/>
      <c r="J96" s="169" t="str" cm="1">
        <f t="array" ref="J96">_xlfn.TEXTJOIN(CHAR(10), TRUE, _xlfn._xlws.FILTER(I$2:I$371, $B$2:$B$371 = $B96))</f>
        <v/>
      </c>
      <c r="K96" s="223"/>
      <c r="L96" s="151" t="str" cm="1">
        <f t="array" ref="L96">_xlfn.TEXTJOIN(CHAR(10), TRUE, _xlfn._xlws.FILTER(K$2:K$371, $B$2:$B$371 = $B96))</f>
        <v>TJ Draguignan</v>
      </c>
      <c r="M96" s="54"/>
      <c r="N96" s="151" t="str" cm="1">
        <f t="array" ref="N96">_xlfn.TEXTJOIN(CHAR(10), TRUE, _xlfn._xlws.FILTER(M$2:M$371, $B$2:$B$371 = $B96))</f>
        <v/>
      </c>
      <c r="O96" s="54"/>
      <c r="P96" s="151" t="str" cm="1">
        <f t="array" ref="P96">_xlfn.TEXTJOIN(CHAR(10), TRUE, _xlfn._xlws.FILTER(O$2:O$371, $B$2:$B$371 = $B96))</f>
        <v/>
      </c>
      <c r="Q96" s="54"/>
      <c r="R96" s="151" t="str" cm="1">
        <f t="array" ref="R96">_xlfn.TEXTJOIN(CHAR(10), TRUE, _xlfn._xlws.FILTER(Q$2:Q$371, $B$2:$B$371 = $B96))</f>
        <v/>
      </c>
      <c r="S96" s="227"/>
      <c r="T96" s="140" t="str" cm="1">
        <f t="array" ref="T96">_xlfn.TEXTJOIN(CHAR(10), TRUE, _xlfn._xlws.FILTER(S$2:S$371, $B$2:$B$371 = $B96))</f>
        <v>N° Parquet 20195000036</v>
      </c>
      <c r="U96" s="7"/>
      <c r="V96" s="116" t="str" cm="1">
        <f t="array" ref="V96">_xlfn.TEXTJOIN(CHAR(10), TRUE, _xlfn._xlws.FILTER(U$2:U$371, $B$2:$B$371 = $B96))</f>
        <v>Dépôt de plainte simple contre GERCO SARL  (Villa Louise) Défrichement en EBC pour hélisurface, sans autorisation
Rejet au TJ pour délai dépassé.
Saisi du doyen des juges d’instruction le 16/05/2020</v>
      </c>
      <c r="W96" s="3"/>
      <c r="X96" s="113" t="str" cm="1">
        <f t="array" ref="X96">_xlfn.TEXTJOIN(CHAR(10), TRUE, _xlfn._xlws.FILTER(W$2:W$371, $B$2:$B$371 = $B96))</f>
        <v>Plainte le 20/09/2019
Me Lacrouts</v>
      </c>
      <c r="Y96" s="3" t="s">
        <v>163</v>
      </c>
      <c r="Z96" s="113" t="str" cm="1">
        <f t="array" ref="Z96">_xlfn.TEXTJOIN(CHAR(10), TRUE, _xlfn._xlws.FILTER(Y$2:Y$371, $B$2:$B$371 = $B96))</f>
        <v>Classement sans suite le 9/03/2020, délai dépassé !! (Il y a eu confusion avec le délai inhérent au PC)
Décision de saisir le doyen des juges d’instruction
En instruction
Audition M. Blaise le 16/12/2021
Suite audition Juge d’instruction demande enquête gendarmerie et DDTM pour complément</v>
      </c>
      <c r="AA96" s="37"/>
      <c r="AB96" s="116"/>
      <c r="AC96" s="47"/>
      <c r="AD96" s="101"/>
      <c r="AE96" s="47"/>
      <c r="AF96" s="101"/>
      <c r="AG96" s="47"/>
      <c r="AH96" s="101" t="str" cm="1">
        <f t="array" ref="AH96">_xlfn.TEXTJOIN(CHAR(10), TRUE, _xlfn._xlws.FILTER(AG$2:AG$371, $B$2:$B$371 = $B96))</f>
        <v/>
      </c>
      <c r="AI96" s="47"/>
      <c r="AJ96" s="92" t="str" cm="1">
        <f t="array" ref="AJ96">_xlfn.TEXTJOIN(CHAR(10), TRUE, _xlfn._xlws.FILTER(AI$2:AI$371, $B$2:$B$371 = $B96))</f>
        <v/>
      </c>
    </row>
    <row r="97" spans="1:36" ht="231" thickBot="1" x14ac:dyDescent="0.35">
      <c r="A97" s="36"/>
      <c r="B97" s="89">
        <f t="shared" si="5"/>
        <v>16</v>
      </c>
      <c r="C97" s="220"/>
      <c r="D97" s="87" t="str" cm="1">
        <f t="array" ref="D97">_xlfn.TEXTJOIN(", ", TRUE, _xlfn._xlws.FILTER(C$2:C$371, $B$2:$B$371 = B97))</f>
        <v>La Croix Valmer</v>
      </c>
      <c r="E97" s="7"/>
      <c r="F97" s="87" t="str" cm="1">
        <f t="array" ref="F97">_xlfn.TEXTJOIN(CHAR(10), TRUE, _xlfn._xlws.FILTER(E$2:E$371, $B$2:$B$371 = $B97))</f>
        <v>UDVN-FNE83
ASSCV
Vivre
Michel Blaise</v>
      </c>
      <c r="G97" s="37"/>
      <c r="H97" s="116" t="str" cm="1">
        <f t="array" ref="H97">_xlfn.TEXTJOIN(CHAR(10), TRUE, _xlfn._xlws.FILTER(G$2:G$371, $B$2:$B$371 = $B97))</f>
        <v/>
      </c>
      <c r="I97" s="37"/>
      <c r="J97" s="169" t="str" cm="1">
        <f t="array" ref="J97">_xlfn.TEXTJOIN(CHAR(10), TRUE, _xlfn._xlws.FILTER(I$2:I$371, $B$2:$B$371 = $B97))</f>
        <v/>
      </c>
      <c r="K97" s="223"/>
      <c r="L97" s="151" t="str" cm="1">
        <f t="array" ref="L97">_xlfn.TEXTJOIN(CHAR(10), TRUE, _xlfn._xlws.FILTER(K$2:K$371, $B$2:$B$371 = $B97))</f>
        <v>TJ Draguignan</v>
      </c>
      <c r="M97" s="54"/>
      <c r="N97" s="151" t="str" cm="1">
        <f t="array" ref="N97">_xlfn.TEXTJOIN(CHAR(10), TRUE, _xlfn._xlws.FILTER(M$2:M$371, $B$2:$B$371 = $B97))</f>
        <v/>
      </c>
      <c r="O97" s="54"/>
      <c r="P97" s="151" t="str" cm="1">
        <f t="array" ref="P97">_xlfn.TEXTJOIN(CHAR(10), TRUE, _xlfn._xlws.FILTER(O$2:O$371, $B$2:$B$371 = $B97))</f>
        <v/>
      </c>
      <c r="Q97" s="54"/>
      <c r="R97" s="151" t="str" cm="1">
        <f t="array" ref="R97">_xlfn.TEXTJOIN(CHAR(10), TRUE, _xlfn._xlws.FILTER(Q$2:Q$371, $B$2:$B$371 = $B97))</f>
        <v/>
      </c>
      <c r="S97" s="227"/>
      <c r="T97" s="140" t="str" cm="1">
        <f t="array" ref="T97">_xlfn.TEXTJOIN(CHAR(10), TRUE, _xlfn._xlws.FILTER(S$2:S$371, $B$2:$B$371 = $B97))</f>
        <v>N° Parquet 20195000036</v>
      </c>
      <c r="U97" s="7"/>
      <c r="V97" s="116" t="str" cm="1">
        <f t="array" ref="V97">_xlfn.TEXTJOIN(CHAR(10), TRUE, _xlfn._xlws.FILTER(U$2:U$371, $B$2:$B$371 = $B97))</f>
        <v>Dépôt de plainte simple contre GERCO SARL  (Villa Louise) Défrichement en EBC pour hélisurface, sans autorisation
Rejet au TJ pour délai dépassé.
Saisi du doyen des juges d’instruction le 16/05/2020</v>
      </c>
      <c r="W97" s="3"/>
      <c r="X97" s="113" t="str" cm="1">
        <f t="array" ref="X97">_xlfn.TEXTJOIN(CHAR(10), TRUE, _xlfn._xlws.FILTER(W$2:W$371, $B$2:$B$371 = $B97))</f>
        <v>Plainte le 20/09/2019
Me Lacrouts</v>
      </c>
      <c r="Y97" s="7"/>
      <c r="Z97" s="116" t="str" cm="1">
        <f t="array" ref="Z97">_xlfn.TEXTJOIN(CHAR(10), TRUE, _xlfn._xlws.FILTER(Y$2:Y$371, $B$2:$B$371 = $B97))</f>
        <v>Classement sans suite le 9/03/2020, délai dépassé !! (Il y a eu confusion avec le délai inhérent au PC)
Décision de saisir le doyen des juges d’instruction
En instruction
Audition M. Blaise le 16/12/2021
Suite audition Juge d’instruction demande enquête gendarmerie et DDTM pour complément</v>
      </c>
      <c r="AA97" s="37"/>
      <c r="AB97" s="116"/>
      <c r="AC97" s="47"/>
      <c r="AD97" s="101"/>
      <c r="AE97" s="47"/>
      <c r="AF97" s="101"/>
      <c r="AG97" s="47"/>
      <c r="AH97" s="101" t="str" cm="1">
        <f t="array" ref="AH97">_xlfn.TEXTJOIN(CHAR(10), TRUE, _xlfn._xlws.FILTER(AG$2:AG$371, $B$2:$B$371 = $B97))</f>
        <v/>
      </c>
      <c r="AI97" s="47"/>
      <c r="AJ97" s="92" t="str" cm="1">
        <f t="array" ref="AJ97">_xlfn.TEXTJOIN(CHAR(10), TRUE, _xlfn._xlws.FILTER(AI$2:AI$371, $B$2:$B$371 = $B97))</f>
        <v/>
      </c>
    </row>
    <row r="98" spans="1:36" ht="231" thickBot="1" x14ac:dyDescent="0.35">
      <c r="A98" s="79"/>
      <c r="B98" s="89">
        <f t="shared" si="5"/>
        <v>16</v>
      </c>
      <c r="C98" s="221"/>
      <c r="D98" s="87" t="str" cm="1">
        <f t="array" ref="D98">_xlfn.TEXTJOIN(", ", TRUE, _xlfn._xlws.FILTER(C$2:C$371, $B$2:$B$371 = B98))</f>
        <v>La Croix Valmer</v>
      </c>
      <c r="E98" s="8"/>
      <c r="F98" s="87" t="str" cm="1">
        <f t="array" ref="F98">_xlfn.TEXTJOIN(CHAR(10), TRUE, _xlfn._xlws.FILTER(E$2:E$371, $B$2:$B$371 = $B98))</f>
        <v>UDVN-FNE83
ASSCV
Vivre
Michel Blaise</v>
      </c>
      <c r="G98" s="38"/>
      <c r="H98" s="117" t="str" cm="1">
        <f t="array" ref="H98">_xlfn.TEXTJOIN(CHAR(10), TRUE, _xlfn._xlws.FILTER(G$2:G$371, $B$2:$B$371 = $B98))</f>
        <v/>
      </c>
      <c r="I98" s="38"/>
      <c r="J98" s="170" t="str" cm="1">
        <f t="array" ref="J98">_xlfn.TEXTJOIN(CHAR(10), TRUE, _xlfn._xlws.FILTER(I$2:I$371, $B$2:$B$371 = $B98))</f>
        <v/>
      </c>
      <c r="K98" s="224"/>
      <c r="L98" s="154" t="str" cm="1">
        <f t="array" ref="L98">_xlfn.TEXTJOIN(CHAR(10), TRUE, _xlfn._xlws.FILTER(K$2:K$371, $B$2:$B$371 = $B98))</f>
        <v>TJ Draguignan</v>
      </c>
      <c r="M98" s="57"/>
      <c r="N98" s="154" t="str" cm="1">
        <f t="array" ref="N98">_xlfn.TEXTJOIN(CHAR(10), TRUE, _xlfn._xlws.FILTER(M$2:M$371, $B$2:$B$371 = $B98))</f>
        <v/>
      </c>
      <c r="O98" s="57"/>
      <c r="P98" s="154" t="str" cm="1">
        <f t="array" ref="P98">_xlfn.TEXTJOIN(CHAR(10), TRUE, _xlfn._xlws.FILTER(O$2:O$371, $B$2:$B$371 = $B98))</f>
        <v/>
      </c>
      <c r="Q98" s="57"/>
      <c r="R98" s="154" t="str" cm="1">
        <f t="array" ref="R98">_xlfn.TEXTJOIN(CHAR(10), TRUE, _xlfn._xlws.FILTER(Q$2:Q$371, $B$2:$B$371 = $B98))</f>
        <v/>
      </c>
      <c r="S98" s="228"/>
      <c r="T98" s="141" t="str" cm="1">
        <f t="array" ref="T98">_xlfn.TEXTJOIN(CHAR(10), TRUE, _xlfn._xlws.FILTER(S$2:S$371, $B$2:$B$371 = $B98))</f>
        <v>N° Parquet 20195000036</v>
      </c>
      <c r="U98" s="8"/>
      <c r="V98" s="117" t="str" cm="1">
        <f t="array" ref="V98">_xlfn.TEXTJOIN(CHAR(10), TRUE, _xlfn._xlws.FILTER(U$2:U$371, $B$2:$B$371 = $B98))</f>
        <v>Dépôt de plainte simple contre GERCO SARL  (Villa Louise) Défrichement en EBC pour hélisurface, sans autorisation
Rejet au TJ pour délai dépassé.
Saisi du doyen des juges d’instruction le 16/05/2020</v>
      </c>
      <c r="W98" s="4"/>
      <c r="X98" s="114" t="str" cm="1">
        <f t="array" ref="X98">_xlfn.TEXTJOIN(CHAR(10), TRUE, _xlfn._xlws.FILTER(W$2:W$371, $B$2:$B$371 = $B98))</f>
        <v>Plainte le 20/09/2019
Me Lacrouts</v>
      </c>
      <c r="Y98" s="8"/>
      <c r="Z98" s="117" t="str" cm="1">
        <f t="array" ref="Z98">_xlfn.TEXTJOIN(CHAR(10), TRUE, _xlfn._xlws.FILTER(Y$2:Y$371, $B$2:$B$371 = $B98))</f>
        <v>Classement sans suite le 9/03/2020, délai dépassé !! (Il y a eu confusion avec le délai inhérent au PC)
Décision de saisir le doyen des juges d’instruction
En instruction
Audition M. Blaise le 16/12/2021
Suite audition Juge d’instruction demande enquête gendarmerie et DDTM pour complément</v>
      </c>
      <c r="AA98" s="38"/>
      <c r="AB98" s="117"/>
      <c r="AC98" s="41"/>
      <c r="AD98" s="100"/>
      <c r="AE98" s="41"/>
      <c r="AF98" s="100"/>
      <c r="AG98" s="41"/>
      <c r="AH98" s="100" t="str" cm="1">
        <f t="array" ref="AH98">_xlfn.TEXTJOIN(CHAR(10), TRUE, _xlfn._xlws.FILTER(AG$2:AG$371, $B$2:$B$371 = $B98))</f>
        <v/>
      </c>
      <c r="AI98" s="41"/>
      <c r="AJ98" s="92" t="str" cm="1">
        <f t="array" ref="AJ98">_xlfn.TEXTJOIN(CHAR(10), TRUE, _xlfn._xlws.FILTER(AI$2:AI$371, $B$2:$B$371 = $B98))</f>
        <v/>
      </c>
    </row>
    <row r="99" spans="1:36" ht="202.2" thickBot="1" x14ac:dyDescent="0.35">
      <c r="A99" s="78">
        <v>17</v>
      </c>
      <c r="B99" s="89">
        <f t="shared" si="5"/>
        <v>17</v>
      </c>
      <c r="C99" s="219" t="s">
        <v>144</v>
      </c>
      <c r="D99" s="87" t="str" cm="1">
        <f t="array" ref="D99">_xlfn.TEXTJOIN(", ", TRUE, _xlfn._xlws.FILTER(C$2:C$371, $B$2:$B$371 = B99))</f>
        <v>La Croix Valmer</v>
      </c>
      <c r="E99" s="3" t="s">
        <v>14</v>
      </c>
      <c r="F99" s="87" t="str" cm="1">
        <f t="array" ref="F99">_xlfn.TEXTJOIN(CHAR(10), TRUE, _xlfn._xlws.FILTER(E$2:E$371, $B$2:$B$371 = $B99))</f>
        <v>UDVN-FNE83
ASSCV
Michel Blaise</v>
      </c>
      <c r="G99" s="34"/>
      <c r="H99" s="113" t="str" cm="1">
        <f t="array" ref="H99">_xlfn.TEXTJOIN(CHAR(10), TRUE, _xlfn._xlws.FILTER(G$2:G$371, $B$2:$B$371 = $B99))</f>
        <v/>
      </c>
      <c r="I99" s="34"/>
      <c r="J99" s="115" t="str" cm="1">
        <f t="array" ref="J99">_xlfn.TEXTJOIN(CHAR(10), TRUE, _xlfn._xlws.FILTER(I$2:I$371, $B$2:$B$371 = $B99))</f>
        <v/>
      </c>
      <c r="K99" s="222" t="s">
        <v>27</v>
      </c>
      <c r="L99" s="151" t="str" cm="1">
        <f t="array" ref="L99">_xlfn.TEXTJOIN(CHAR(10), TRUE, _xlfn._xlws.FILTER(K$2:K$371, $B$2:$B$371 = $B99))</f>
        <v>TA Toulon</v>
      </c>
      <c r="M99" s="54"/>
      <c r="N99" s="151" t="str" cm="1">
        <f t="array" ref="N99">_xlfn.TEXTJOIN(CHAR(10), TRUE, _xlfn._xlws.FILTER(M$2:M$371, $B$2:$B$371 = $B99))</f>
        <v/>
      </c>
      <c r="O99" s="54"/>
      <c r="P99" s="151" t="str" cm="1">
        <f t="array" ref="P99">_xlfn.TEXTJOIN(CHAR(10), TRUE, _xlfn._xlws.FILTER(O$2:O$371, $B$2:$B$371 = $B99))</f>
        <v/>
      </c>
      <c r="Q99" s="54"/>
      <c r="R99" s="151" t="str" cm="1">
        <f t="array" ref="R99">_xlfn.TEXTJOIN(CHAR(10), TRUE, _xlfn._xlws.FILTER(Q$2:Q$371, $B$2:$B$371 = $B99))</f>
        <v/>
      </c>
      <c r="S99" s="226"/>
      <c r="T99" s="140" t="str" cm="1">
        <f t="array" ref="T99">_xlfn.TEXTJOIN(CHAR(10), TRUE, _xlfn._xlws.FILTER(S$2:S$371, $B$2:$B$371 = $B99))</f>
        <v/>
      </c>
      <c r="U99" s="3" t="s">
        <v>165</v>
      </c>
      <c r="V99" s="113" t="str" cm="1">
        <f t="array" ref="V99">_xlfn.TEXTJOIN(CHAR(10), TRUE, _xlfn._xlws.FILTER(U$2:U$371, $B$2:$B$371 = $B99))</f>
        <v>Réalisation d’une hélisurface
parcelle cadastrée BV n° 136
Demande d’annulation du refus implicite du Maire de la Commune de La Croix-Valmer de faire usage de ses pouvoirs résultant de l’article L. 480-1 du code de l’urbanisme.</v>
      </c>
      <c r="W99" s="3" t="s">
        <v>168</v>
      </c>
      <c r="X99" s="113" t="str" cm="1">
        <f t="array" ref="X99">_xlfn.TEXTJOIN(CHAR(10), TRUE, _xlfn._xlws.FILTER(W$2:W$371, $B$2:$B$371 = $B99))</f>
        <v>Recours gracieux mairie
44524
Requête TA 04/2022 par 
Jean-Marc Février
Le Saint Crescent
76, avenue du Général Leclerc
11 100 Narbonne
Tél : 04-68-46-28-51  /  avocat@jmfevrier.com</v>
      </c>
      <c r="Y99" s="219" t="s">
        <v>175</v>
      </c>
      <c r="Z99" s="113" t="str" cm="1">
        <f t="array" ref="Z99">_xlfn.TEXTJOIN(CHAR(10), TRUE, _xlfn._xlws.FILTER(Y$2:Y$371, $B$2:$B$371 = $B99))</f>
        <v>Pas de réponse du Maire donc Rejet implicite</v>
      </c>
      <c r="AA99" s="34"/>
      <c r="AB99" s="113"/>
      <c r="AC99" s="217"/>
      <c r="AD99" s="95"/>
      <c r="AE99" s="217"/>
      <c r="AF99" s="95"/>
      <c r="AG99" s="217"/>
      <c r="AH99" s="95" t="str" cm="1">
        <f t="array" ref="AH99">_xlfn.TEXTJOIN(CHAR(10), TRUE, _xlfn._xlws.FILTER(AG$2:AG$371, $B$2:$B$371 = $B99))</f>
        <v/>
      </c>
      <c r="AI99" s="217"/>
      <c r="AJ99" s="92" t="str" cm="1">
        <f t="array" ref="AJ99">_xlfn.TEXTJOIN(CHAR(10), TRUE, _xlfn._xlws.FILTER(AI$2:AI$371, $B$2:$B$371 = $B99))</f>
        <v/>
      </c>
    </row>
    <row r="100" spans="1:36" ht="202.2" thickBot="1" x14ac:dyDescent="0.35">
      <c r="A100" s="36"/>
      <c r="B100" s="89">
        <f t="shared" si="5"/>
        <v>17</v>
      </c>
      <c r="C100" s="220"/>
      <c r="D100" s="87" t="str" cm="1">
        <f t="array" ref="D100">_xlfn.TEXTJOIN(", ", TRUE, _xlfn._xlws.FILTER(C$2:C$371, $B$2:$B$371 = B100))</f>
        <v>La Croix Valmer</v>
      </c>
      <c r="E100" s="3" t="s">
        <v>145</v>
      </c>
      <c r="F100" s="87" t="str" cm="1">
        <f t="array" ref="F100">_xlfn.TEXTJOIN(CHAR(10), TRUE, _xlfn._xlws.FILTER(E$2:E$371, $B$2:$B$371 = $B100))</f>
        <v>UDVN-FNE83
ASSCV
Michel Blaise</v>
      </c>
      <c r="G100" s="34"/>
      <c r="H100" s="113" t="str" cm="1">
        <f t="array" ref="H100">_xlfn.TEXTJOIN(CHAR(10), TRUE, _xlfn._xlws.FILTER(G$2:G$371, $B$2:$B$371 = $B100))</f>
        <v/>
      </c>
      <c r="I100" s="34"/>
      <c r="J100" s="115" t="str" cm="1">
        <f t="array" ref="J100">_xlfn.TEXTJOIN(CHAR(10), TRUE, _xlfn._xlws.FILTER(I$2:I$371, $B$2:$B$371 = $B100))</f>
        <v/>
      </c>
      <c r="K100" s="223"/>
      <c r="L100" s="151" t="str" cm="1">
        <f t="array" ref="L100">_xlfn.TEXTJOIN(CHAR(10), TRUE, _xlfn._xlws.FILTER(K$2:K$371, $B$2:$B$371 = $B100))</f>
        <v>TA Toulon</v>
      </c>
      <c r="M100" s="54"/>
      <c r="N100" s="151" t="str" cm="1">
        <f t="array" ref="N100">_xlfn.TEXTJOIN(CHAR(10), TRUE, _xlfn._xlws.FILTER(M$2:M$371, $B$2:$B$371 = $B100))</f>
        <v/>
      </c>
      <c r="O100" s="54"/>
      <c r="P100" s="151" t="str" cm="1">
        <f t="array" ref="P100">_xlfn.TEXTJOIN(CHAR(10), TRUE, _xlfn._xlws.FILTER(O$2:O$371, $B$2:$B$371 = $B100))</f>
        <v/>
      </c>
      <c r="Q100" s="54"/>
      <c r="R100" s="151" t="str" cm="1">
        <f t="array" ref="R100">_xlfn.TEXTJOIN(CHAR(10), TRUE, _xlfn._xlws.FILTER(Q$2:Q$371, $B$2:$B$371 = $B100))</f>
        <v/>
      </c>
      <c r="S100" s="227"/>
      <c r="T100" s="140" t="str" cm="1">
        <f t="array" ref="T100">_xlfn.TEXTJOIN(CHAR(10), TRUE, _xlfn._xlws.FILTER(S$2:S$371, $B$2:$B$371 = $B100))</f>
        <v/>
      </c>
      <c r="U100" s="3" t="s">
        <v>166</v>
      </c>
      <c r="V100" s="113" t="str" cm="1">
        <f t="array" ref="V100">_xlfn.TEXTJOIN(CHAR(10), TRUE, _xlfn._xlws.FILTER(U$2:U$371, $B$2:$B$371 = $B100))</f>
        <v>Réalisation d’une hélisurface
parcelle cadastrée BV n° 136
Demande d’annulation du refus implicite du Maire de la Commune de La Croix-Valmer de faire usage de ses pouvoirs résultant de l’article L. 480-1 du code de l’urbanisme.</v>
      </c>
      <c r="W100" s="10">
        <v>44524</v>
      </c>
      <c r="X100" s="115" t="str" cm="1">
        <f t="array" ref="X100">_xlfn.TEXTJOIN(CHAR(10), TRUE, _xlfn._xlws.FILTER(W$2:W$371, $B$2:$B$371 = $B100))</f>
        <v>Recours gracieux mairie
44524
Requête TA 04/2022 par 
Jean-Marc Février
Le Saint Crescent
76, avenue du Général Leclerc
11 100 Narbonne
Tél : 04-68-46-28-51  /  avocat@jmfevrier.com</v>
      </c>
      <c r="Y100" s="220"/>
      <c r="Z100" s="113" t="str" cm="1">
        <f t="array" ref="Z100">_xlfn.TEXTJOIN(CHAR(10), TRUE, _xlfn._xlws.FILTER(Y$2:Y$371, $B$2:$B$371 = $B100))</f>
        <v>Pas de réponse du Maire donc Rejet implicite</v>
      </c>
      <c r="AA100" s="34"/>
      <c r="AB100" s="113"/>
      <c r="AC100" s="218"/>
      <c r="AD100" s="97"/>
      <c r="AE100" s="218"/>
      <c r="AF100" s="97"/>
      <c r="AG100" s="218"/>
      <c r="AH100" s="97" t="str" cm="1">
        <f t="array" ref="AH100">_xlfn.TEXTJOIN(CHAR(10), TRUE, _xlfn._xlws.FILTER(AG$2:AG$371, $B$2:$B$371 = $B100))</f>
        <v/>
      </c>
      <c r="AI100" s="218"/>
      <c r="AJ100" s="92" t="str" cm="1">
        <f t="array" ref="AJ100">_xlfn.TEXTJOIN(CHAR(10), TRUE, _xlfn._xlws.FILTER(AI$2:AI$371, $B$2:$B$371 = $B100))</f>
        <v/>
      </c>
    </row>
    <row r="101" spans="1:36" ht="202.2" thickBot="1" x14ac:dyDescent="0.35">
      <c r="A101" s="36"/>
      <c r="B101" s="89">
        <f t="shared" si="5"/>
        <v>17</v>
      </c>
      <c r="C101" s="220"/>
      <c r="D101" s="87" t="str" cm="1">
        <f t="array" ref="D101">_xlfn.TEXTJOIN(", ", TRUE, _xlfn._xlws.FILTER(C$2:C$371, $B$2:$B$371 = B101))</f>
        <v>La Croix Valmer</v>
      </c>
      <c r="E101" s="3" t="s">
        <v>147</v>
      </c>
      <c r="F101" s="87" t="str" cm="1">
        <f t="array" ref="F101">_xlfn.TEXTJOIN(CHAR(10), TRUE, _xlfn._xlws.FILTER(E$2:E$371, $B$2:$B$371 = $B101))</f>
        <v>UDVN-FNE83
ASSCV
Michel Blaise</v>
      </c>
      <c r="G101" s="34"/>
      <c r="H101" s="113" t="str" cm="1">
        <f t="array" ref="H101">_xlfn.TEXTJOIN(CHAR(10), TRUE, _xlfn._xlws.FILTER(G$2:G$371, $B$2:$B$371 = $B101))</f>
        <v/>
      </c>
      <c r="I101" s="34"/>
      <c r="J101" s="115" t="str" cm="1">
        <f t="array" ref="J101">_xlfn.TEXTJOIN(CHAR(10), TRUE, _xlfn._xlws.FILTER(I$2:I$371, $B$2:$B$371 = $B101))</f>
        <v/>
      </c>
      <c r="K101" s="223"/>
      <c r="L101" s="151" t="str" cm="1">
        <f t="array" ref="L101">_xlfn.TEXTJOIN(CHAR(10), TRUE, _xlfn._xlws.FILTER(K$2:K$371, $B$2:$B$371 = $B101))</f>
        <v>TA Toulon</v>
      </c>
      <c r="M101" s="54"/>
      <c r="N101" s="151" t="str" cm="1">
        <f t="array" ref="N101">_xlfn.TEXTJOIN(CHAR(10), TRUE, _xlfn._xlws.FILTER(M$2:M$371, $B$2:$B$371 = $B101))</f>
        <v/>
      </c>
      <c r="O101" s="54"/>
      <c r="P101" s="151" t="str" cm="1">
        <f t="array" ref="P101">_xlfn.TEXTJOIN(CHAR(10), TRUE, _xlfn._xlws.FILTER(O$2:O$371, $B$2:$B$371 = $B101))</f>
        <v/>
      </c>
      <c r="Q101" s="54"/>
      <c r="R101" s="151" t="str" cm="1">
        <f t="array" ref="R101">_xlfn.TEXTJOIN(CHAR(10), TRUE, _xlfn._xlws.FILTER(Q$2:Q$371, $B$2:$B$371 = $B101))</f>
        <v/>
      </c>
      <c r="S101" s="227"/>
      <c r="T101" s="140" t="str" cm="1">
        <f t="array" ref="T101">_xlfn.TEXTJOIN(CHAR(10), TRUE, _xlfn._xlws.FILTER(S$2:S$371, $B$2:$B$371 = $B101))</f>
        <v/>
      </c>
      <c r="U101" s="3" t="s">
        <v>167</v>
      </c>
      <c r="V101" s="113" t="str" cm="1">
        <f t="array" ref="V101">_xlfn.TEXTJOIN(CHAR(10), TRUE, _xlfn._xlws.FILTER(U$2:U$371, $B$2:$B$371 = $B101))</f>
        <v>Réalisation d’une hélisurface
parcelle cadastrée BV n° 136
Demande d’annulation du refus implicite du Maire de la Commune de La Croix-Valmer de faire usage de ses pouvoirs résultant de l’article L. 480-1 du code de l’urbanisme.</v>
      </c>
      <c r="W101" s="3" t="s">
        <v>169</v>
      </c>
      <c r="X101" s="113" t="str" cm="1">
        <f t="array" ref="X101">_xlfn.TEXTJOIN(CHAR(10), TRUE, _xlfn._xlws.FILTER(W$2:W$371, $B$2:$B$371 = $B101))</f>
        <v>Recours gracieux mairie
44524
Requête TA 04/2022 par 
Jean-Marc Février
Le Saint Crescent
76, avenue du Général Leclerc
11 100 Narbonne
Tél : 04-68-46-28-51  /  avocat@jmfevrier.com</v>
      </c>
      <c r="Y101" s="220"/>
      <c r="Z101" s="113" t="str" cm="1">
        <f t="array" ref="Z101">_xlfn.TEXTJOIN(CHAR(10), TRUE, _xlfn._xlws.FILTER(Y$2:Y$371, $B$2:$B$371 = $B101))</f>
        <v>Pas de réponse du Maire donc Rejet implicite</v>
      </c>
      <c r="AA101" s="34"/>
      <c r="AB101" s="113"/>
      <c r="AC101" s="218"/>
      <c r="AD101" s="97"/>
      <c r="AE101" s="218"/>
      <c r="AF101" s="97"/>
      <c r="AG101" s="218"/>
      <c r="AH101" s="97" t="str" cm="1">
        <f t="array" ref="AH101">_xlfn.TEXTJOIN(CHAR(10), TRUE, _xlfn._xlws.FILTER(AG$2:AG$371, $B$2:$B$371 = $B101))</f>
        <v/>
      </c>
      <c r="AI101" s="218"/>
      <c r="AJ101" s="92" t="str" cm="1">
        <f t="array" ref="AJ101">_xlfn.TEXTJOIN(CHAR(10), TRUE, _xlfn._xlws.FILTER(AI$2:AI$371, $B$2:$B$371 = $B101))</f>
        <v/>
      </c>
    </row>
    <row r="102" spans="1:36" ht="202.2" thickBot="1" x14ac:dyDescent="0.35">
      <c r="A102" s="36"/>
      <c r="B102" s="89">
        <f t="shared" si="5"/>
        <v>17</v>
      </c>
      <c r="C102" s="220"/>
      <c r="D102" s="87" t="str" cm="1">
        <f t="array" ref="D102">_xlfn.TEXTJOIN(", ", TRUE, _xlfn._xlws.FILTER(C$2:C$371, $B$2:$B$371 = B102))</f>
        <v>La Croix Valmer</v>
      </c>
      <c r="E102" s="7"/>
      <c r="F102" s="87" t="str" cm="1">
        <f t="array" ref="F102">_xlfn.TEXTJOIN(CHAR(10), TRUE, _xlfn._xlws.FILTER(E$2:E$371, $B$2:$B$371 = $B102))</f>
        <v>UDVN-FNE83
ASSCV
Michel Blaise</v>
      </c>
      <c r="G102" s="37"/>
      <c r="H102" s="116" t="str" cm="1">
        <f t="array" ref="H102">_xlfn.TEXTJOIN(CHAR(10), TRUE, _xlfn._xlws.FILTER(G$2:G$371, $B$2:$B$371 = $B102))</f>
        <v/>
      </c>
      <c r="I102" s="37"/>
      <c r="J102" s="169" t="str" cm="1">
        <f t="array" ref="J102">_xlfn.TEXTJOIN(CHAR(10), TRUE, _xlfn._xlws.FILTER(I$2:I$371, $B$2:$B$371 = $B102))</f>
        <v/>
      </c>
      <c r="K102" s="223"/>
      <c r="L102" s="151" t="str" cm="1">
        <f t="array" ref="L102">_xlfn.TEXTJOIN(CHAR(10), TRUE, _xlfn._xlws.FILTER(K$2:K$371, $B$2:$B$371 = $B102))</f>
        <v>TA Toulon</v>
      </c>
      <c r="M102" s="54"/>
      <c r="N102" s="151" t="str" cm="1">
        <f t="array" ref="N102">_xlfn.TEXTJOIN(CHAR(10), TRUE, _xlfn._xlws.FILTER(M$2:M$371, $B$2:$B$371 = $B102))</f>
        <v/>
      </c>
      <c r="O102" s="54"/>
      <c r="P102" s="151" t="str" cm="1">
        <f t="array" ref="P102">_xlfn.TEXTJOIN(CHAR(10), TRUE, _xlfn._xlws.FILTER(O$2:O$371, $B$2:$B$371 = $B102))</f>
        <v/>
      </c>
      <c r="Q102" s="54"/>
      <c r="R102" s="151" t="str" cm="1">
        <f t="array" ref="R102">_xlfn.TEXTJOIN(CHAR(10), TRUE, _xlfn._xlws.FILTER(Q$2:Q$371, $B$2:$B$371 = $B102))</f>
        <v/>
      </c>
      <c r="S102" s="227"/>
      <c r="T102" s="140" t="str" cm="1">
        <f t="array" ref="T102">_xlfn.TEXTJOIN(CHAR(10), TRUE, _xlfn._xlws.FILTER(S$2:S$371, $B$2:$B$371 = $B102))</f>
        <v/>
      </c>
      <c r="U102" s="3"/>
      <c r="V102" s="113" t="str" cm="1">
        <f t="array" ref="V102">_xlfn.TEXTJOIN(CHAR(10), TRUE, _xlfn._xlws.FILTER(U$2:U$371, $B$2:$B$371 = $B102))</f>
        <v>Réalisation d’une hélisurface
parcelle cadastrée BV n° 136
Demande d’annulation du refus implicite du Maire de la Commune de La Croix-Valmer de faire usage de ses pouvoirs résultant de l’article L. 480-1 du code de l’urbanisme.</v>
      </c>
      <c r="W102" s="14" t="s">
        <v>170</v>
      </c>
      <c r="X102" s="126" t="str" cm="1">
        <f t="array" ref="X102">_xlfn.TEXTJOIN(CHAR(10), TRUE, _xlfn._xlws.FILTER(W$2:W$371, $B$2:$B$371 = $B102))</f>
        <v>Recours gracieux mairie
44524
Requête TA 04/2022 par 
Jean-Marc Février
Le Saint Crescent
76, avenue du Général Leclerc
11 100 Narbonne
Tél : 04-68-46-28-51  /  avocat@jmfevrier.com</v>
      </c>
      <c r="Y102" s="220"/>
      <c r="Z102" s="113" t="str" cm="1">
        <f t="array" ref="Z102">_xlfn.TEXTJOIN(CHAR(10), TRUE, _xlfn._xlws.FILTER(Y$2:Y$371, $B$2:$B$371 = $B102))</f>
        <v>Pas de réponse du Maire donc Rejet implicite</v>
      </c>
      <c r="AA102" s="34"/>
      <c r="AB102" s="113"/>
      <c r="AC102" s="218"/>
      <c r="AD102" s="97"/>
      <c r="AE102" s="218"/>
      <c r="AF102" s="97"/>
      <c r="AG102" s="218"/>
      <c r="AH102" s="97" t="str" cm="1">
        <f t="array" ref="AH102">_xlfn.TEXTJOIN(CHAR(10), TRUE, _xlfn._xlws.FILTER(AG$2:AG$371, $B$2:$B$371 = $B102))</f>
        <v/>
      </c>
      <c r="AI102" s="218"/>
      <c r="AJ102" s="92" t="str" cm="1">
        <f t="array" ref="AJ102">_xlfn.TEXTJOIN(CHAR(10), TRUE, _xlfn._xlws.FILTER(AI$2:AI$371, $B$2:$B$371 = $B102))</f>
        <v/>
      </c>
    </row>
    <row r="103" spans="1:36" ht="202.2" thickBot="1" x14ac:dyDescent="0.35">
      <c r="A103" s="36"/>
      <c r="B103" s="89">
        <f t="shared" si="5"/>
        <v>17</v>
      </c>
      <c r="C103" s="220"/>
      <c r="D103" s="87" t="str" cm="1">
        <f t="array" ref="D103">_xlfn.TEXTJOIN(", ", TRUE, _xlfn._xlws.FILTER(C$2:C$371, $B$2:$B$371 = B103))</f>
        <v>La Croix Valmer</v>
      </c>
      <c r="E103" s="7"/>
      <c r="F103" s="87" t="str" cm="1">
        <f t="array" ref="F103">_xlfn.TEXTJOIN(CHAR(10), TRUE, _xlfn._xlws.FILTER(E$2:E$371, $B$2:$B$371 = $B103))</f>
        <v>UDVN-FNE83
ASSCV
Michel Blaise</v>
      </c>
      <c r="G103" s="37"/>
      <c r="H103" s="116" t="str" cm="1">
        <f t="array" ref="H103">_xlfn.TEXTJOIN(CHAR(10), TRUE, _xlfn._xlws.FILTER(G$2:G$371, $B$2:$B$371 = $B103))</f>
        <v/>
      </c>
      <c r="I103" s="37"/>
      <c r="J103" s="169" t="str" cm="1">
        <f t="array" ref="J103">_xlfn.TEXTJOIN(CHAR(10), TRUE, _xlfn._xlws.FILTER(I$2:I$371, $B$2:$B$371 = $B103))</f>
        <v/>
      </c>
      <c r="K103" s="223"/>
      <c r="L103" s="151" t="str" cm="1">
        <f t="array" ref="L103">_xlfn.TEXTJOIN(CHAR(10), TRUE, _xlfn._xlws.FILTER(K$2:K$371, $B$2:$B$371 = $B103))</f>
        <v>TA Toulon</v>
      </c>
      <c r="M103" s="54"/>
      <c r="N103" s="151" t="str" cm="1">
        <f t="array" ref="N103">_xlfn.TEXTJOIN(CHAR(10), TRUE, _xlfn._xlws.FILTER(M$2:M$371, $B$2:$B$371 = $B103))</f>
        <v/>
      </c>
      <c r="O103" s="54"/>
      <c r="P103" s="151" t="str" cm="1">
        <f t="array" ref="P103">_xlfn.TEXTJOIN(CHAR(10), TRUE, _xlfn._xlws.FILTER(O$2:O$371, $B$2:$B$371 = $B103))</f>
        <v/>
      </c>
      <c r="Q103" s="54"/>
      <c r="R103" s="151" t="str" cm="1">
        <f t="array" ref="R103">_xlfn.TEXTJOIN(CHAR(10), TRUE, _xlfn._xlws.FILTER(Q$2:Q$371, $B$2:$B$371 = $B103))</f>
        <v/>
      </c>
      <c r="S103" s="227"/>
      <c r="T103" s="140" t="str" cm="1">
        <f t="array" ref="T103">_xlfn.TEXTJOIN(CHAR(10), TRUE, _xlfn._xlws.FILTER(S$2:S$371, $B$2:$B$371 = $B103))</f>
        <v/>
      </c>
      <c r="U103" s="3"/>
      <c r="V103" s="113" t="str" cm="1">
        <f t="array" ref="V103">_xlfn.TEXTJOIN(CHAR(10), TRUE, _xlfn._xlws.FILTER(U$2:U$371, $B$2:$B$371 = $B103))</f>
        <v>Réalisation d’une hélisurface
parcelle cadastrée BV n° 136
Demande d’annulation du refus implicite du Maire de la Commune de La Croix-Valmer de faire usage de ses pouvoirs résultant de l’article L. 480-1 du code de l’urbanisme.</v>
      </c>
      <c r="W103" s="14" t="s">
        <v>171</v>
      </c>
      <c r="X103" s="126" t="str" cm="1">
        <f t="array" ref="X103">_xlfn.TEXTJOIN(CHAR(10), TRUE, _xlfn._xlws.FILTER(W$2:W$371, $B$2:$B$371 = $B103))</f>
        <v>Recours gracieux mairie
44524
Requête TA 04/2022 par 
Jean-Marc Février
Le Saint Crescent
76, avenue du Général Leclerc
11 100 Narbonne
Tél : 04-68-46-28-51  /  avocat@jmfevrier.com</v>
      </c>
      <c r="Y103" s="220"/>
      <c r="Z103" s="113" t="str" cm="1">
        <f t="array" ref="Z103">_xlfn.TEXTJOIN(CHAR(10), TRUE, _xlfn._xlws.FILTER(Y$2:Y$371, $B$2:$B$371 = $B103))</f>
        <v>Pas de réponse du Maire donc Rejet implicite</v>
      </c>
      <c r="AA103" s="34"/>
      <c r="AB103" s="113"/>
      <c r="AC103" s="218"/>
      <c r="AD103" s="97"/>
      <c r="AE103" s="218"/>
      <c r="AF103" s="97"/>
      <c r="AG103" s="218"/>
      <c r="AH103" s="97" t="str" cm="1">
        <f t="array" ref="AH103">_xlfn.TEXTJOIN(CHAR(10), TRUE, _xlfn._xlws.FILTER(AG$2:AG$371, $B$2:$B$371 = $B103))</f>
        <v/>
      </c>
      <c r="AI103" s="218"/>
      <c r="AJ103" s="92" t="str" cm="1">
        <f t="array" ref="AJ103">_xlfn.TEXTJOIN(CHAR(10), TRUE, _xlfn._xlws.FILTER(AI$2:AI$371, $B$2:$B$371 = $B103))</f>
        <v/>
      </c>
    </row>
    <row r="104" spans="1:36" ht="202.2" thickBot="1" x14ac:dyDescent="0.35">
      <c r="A104" s="36"/>
      <c r="B104" s="89">
        <f t="shared" si="5"/>
        <v>17</v>
      </c>
      <c r="C104" s="220"/>
      <c r="D104" s="87" t="str" cm="1">
        <f t="array" ref="D104">_xlfn.TEXTJOIN(", ", TRUE, _xlfn._xlws.FILTER(C$2:C$371, $B$2:$B$371 = B104))</f>
        <v>La Croix Valmer</v>
      </c>
      <c r="E104" s="7"/>
      <c r="F104" s="87" t="str" cm="1">
        <f t="array" ref="F104">_xlfn.TEXTJOIN(CHAR(10), TRUE, _xlfn._xlws.FILTER(E$2:E$371, $B$2:$B$371 = $B104))</f>
        <v>UDVN-FNE83
ASSCV
Michel Blaise</v>
      </c>
      <c r="G104" s="37"/>
      <c r="H104" s="116" t="str" cm="1">
        <f t="array" ref="H104">_xlfn.TEXTJOIN(CHAR(10), TRUE, _xlfn._xlws.FILTER(G$2:G$371, $B$2:$B$371 = $B104))</f>
        <v/>
      </c>
      <c r="I104" s="37"/>
      <c r="J104" s="169" t="str" cm="1">
        <f t="array" ref="J104">_xlfn.TEXTJOIN(CHAR(10), TRUE, _xlfn._xlws.FILTER(I$2:I$371, $B$2:$B$371 = $B104))</f>
        <v/>
      </c>
      <c r="K104" s="223"/>
      <c r="L104" s="151" t="str" cm="1">
        <f t="array" ref="L104">_xlfn.TEXTJOIN(CHAR(10), TRUE, _xlfn._xlws.FILTER(K$2:K$371, $B$2:$B$371 = $B104))</f>
        <v>TA Toulon</v>
      </c>
      <c r="M104" s="54"/>
      <c r="N104" s="151" t="str" cm="1">
        <f t="array" ref="N104">_xlfn.TEXTJOIN(CHAR(10), TRUE, _xlfn._xlws.FILTER(M$2:M$371, $B$2:$B$371 = $B104))</f>
        <v/>
      </c>
      <c r="O104" s="54"/>
      <c r="P104" s="151" t="str" cm="1">
        <f t="array" ref="P104">_xlfn.TEXTJOIN(CHAR(10), TRUE, _xlfn._xlws.FILTER(O$2:O$371, $B$2:$B$371 = $B104))</f>
        <v/>
      </c>
      <c r="Q104" s="54"/>
      <c r="R104" s="151" t="str" cm="1">
        <f t="array" ref="R104">_xlfn.TEXTJOIN(CHAR(10), TRUE, _xlfn._xlws.FILTER(Q$2:Q$371, $B$2:$B$371 = $B104))</f>
        <v/>
      </c>
      <c r="S104" s="227"/>
      <c r="T104" s="140" t="str" cm="1">
        <f t="array" ref="T104">_xlfn.TEXTJOIN(CHAR(10), TRUE, _xlfn._xlws.FILTER(S$2:S$371, $B$2:$B$371 = $B104))</f>
        <v/>
      </c>
      <c r="U104" s="3"/>
      <c r="V104" s="113" t="str" cm="1">
        <f t="array" ref="V104">_xlfn.TEXTJOIN(CHAR(10), TRUE, _xlfn._xlws.FILTER(U$2:U$371, $B$2:$B$371 = $B104))</f>
        <v>Réalisation d’une hélisurface
parcelle cadastrée BV n° 136
Demande d’annulation du refus implicite du Maire de la Commune de La Croix-Valmer de faire usage de ses pouvoirs résultant de l’article L. 480-1 du code de l’urbanisme.</v>
      </c>
      <c r="W104" s="14" t="s">
        <v>172</v>
      </c>
      <c r="X104" s="126" t="str" cm="1">
        <f t="array" ref="X104">_xlfn.TEXTJOIN(CHAR(10), TRUE, _xlfn._xlws.FILTER(W$2:W$371, $B$2:$B$371 = $B104))</f>
        <v>Recours gracieux mairie
44524
Requête TA 04/2022 par 
Jean-Marc Février
Le Saint Crescent
76, avenue du Général Leclerc
11 100 Narbonne
Tél : 04-68-46-28-51  /  avocat@jmfevrier.com</v>
      </c>
      <c r="Y104" s="220"/>
      <c r="Z104" s="113" t="str" cm="1">
        <f t="array" ref="Z104">_xlfn.TEXTJOIN(CHAR(10), TRUE, _xlfn._xlws.FILTER(Y$2:Y$371, $B$2:$B$371 = $B104))</f>
        <v>Pas de réponse du Maire donc Rejet implicite</v>
      </c>
      <c r="AA104" s="34"/>
      <c r="AB104" s="113"/>
      <c r="AC104" s="218"/>
      <c r="AD104" s="97"/>
      <c r="AE104" s="218"/>
      <c r="AF104" s="97"/>
      <c r="AG104" s="218"/>
      <c r="AH104" s="97" t="str" cm="1">
        <f t="array" ref="AH104">_xlfn.TEXTJOIN(CHAR(10), TRUE, _xlfn._xlws.FILTER(AG$2:AG$371, $B$2:$B$371 = $B104))</f>
        <v/>
      </c>
      <c r="AI104" s="218"/>
      <c r="AJ104" s="92" t="str" cm="1">
        <f t="array" ref="AJ104">_xlfn.TEXTJOIN(CHAR(10), TRUE, _xlfn._xlws.FILTER(AI$2:AI$371, $B$2:$B$371 = $B104))</f>
        <v/>
      </c>
    </row>
    <row r="105" spans="1:36" ht="202.2" thickBot="1" x14ac:dyDescent="0.35">
      <c r="A105" s="36"/>
      <c r="B105" s="89">
        <f t="shared" si="5"/>
        <v>17</v>
      </c>
      <c r="C105" s="220"/>
      <c r="D105" s="87" t="str" cm="1">
        <f t="array" ref="D105">_xlfn.TEXTJOIN(", ", TRUE, _xlfn._xlws.FILTER(C$2:C$371, $B$2:$B$371 = B105))</f>
        <v>La Croix Valmer</v>
      </c>
      <c r="E105" s="7"/>
      <c r="F105" s="87" t="str" cm="1">
        <f t="array" ref="F105">_xlfn.TEXTJOIN(CHAR(10), TRUE, _xlfn._xlws.FILTER(E$2:E$371, $B$2:$B$371 = $B105))</f>
        <v>UDVN-FNE83
ASSCV
Michel Blaise</v>
      </c>
      <c r="G105" s="37"/>
      <c r="H105" s="116" t="str" cm="1">
        <f t="array" ref="H105">_xlfn.TEXTJOIN(CHAR(10), TRUE, _xlfn._xlws.FILTER(G$2:G$371, $B$2:$B$371 = $B105))</f>
        <v/>
      </c>
      <c r="I105" s="37"/>
      <c r="J105" s="169" t="str" cm="1">
        <f t="array" ref="J105">_xlfn.TEXTJOIN(CHAR(10), TRUE, _xlfn._xlws.FILTER(I$2:I$371, $B$2:$B$371 = $B105))</f>
        <v/>
      </c>
      <c r="K105" s="223"/>
      <c r="L105" s="151" t="str" cm="1">
        <f t="array" ref="L105">_xlfn.TEXTJOIN(CHAR(10), TRUE, _xlfn._xlws.FILTER(K$2:K$371, $B$2:$B$371 = $B105))</f>
        <v>TA Toulon</v>
      </c>
      <c r="M105" s="54"/>
      <c r="N105" s="151" t="str" cm="1">
        <f t="array" ref="N105">_xlfn.TEXTJOIN(CHAR(10), TRUE, _xlfn._xlws.FILTER(M$2:M$371, $B$2:$B$371 = $B105))</f>
        <v/>
      </c>
      <c r="O105" s="54"/>
      <c r="P105" s="151" t="str" cm="1">
        <f t="array" ref="P105">_xlfn.TEXTJOIN(CHAR(10), TRUE, _xlfn._xlws.FILTER(O$2:O$371, $B$2:$B$371 = $B105))</f>
        <v/>
      </c>
      <c r="Q105" s="54"/>
      <c r="R105" s="151" t="str" cm="1">
        <f t="array" ref="R105">_xlfn.TEXTJOIN(CHAR(10), TRUE, _xlfn._xlws.FILTER(Q$2:Q$371, $B$2:$B$371 = $B105))</f>
        <v/>
      </c>
      <c r="S105" s="227"/>
      <c r="T105" s="140" t="str" cm="1">
        <f t="array" ref="T105">_xlfn.TEXTJOIN(CHAR(10), TRUE, _xlfn._xlws.FILTER(S$2:S$371, $B$2:$B$371 = $B105))</f>
        <v/>
      </c>
      <c r="U105" s="7"/>
      <c r="V105" s="116" t="str" cm="1">
        <f t="array" ref="V105">_xlfn.TEXTJOIN(CHAR(10), TRUE, _xlfn._xlws.FILTER(U$2:U$371, $B$2:$B$371 = $B105))</f>
        <v>Réalisation d’une hélisurface
parcelle cadastrée BV n° 136
Demande d’annulation du refus implicite du Maire de la Commune de La Croix-Valmer de faire usage de ses pouvoirs résultant de l’article L. 480-1 du code de l’urbanisme.</v>
      </c>
      <c r="W105" s="14" t="s">
        <v>173</v>
      </c>
      <c r="X105" s="126" t="str" cm="1">
        <f t="array" ref="X105">_xlfn.TEXTJOIN(CHAR(10), TRUE, _xlfn._xlws.FILTER(W$2:W$371, $B$2:$B$371 = $B105))</f>
        <v>Recours gracieux mairie
44524
Requête TA 04/2022 par 
Jean-Marc Février
Le Saint Crescent
76, avenue du Général Leclerc
11 100 Narbonne
Tél : 04-68-46-28-51  /  avocat@jmfevrier.com</v>
      </c>
      <c r="Y105" s="220"/>
      <c r="Z105" s="113" t="str" cm="1">
        <f t="array" ref="Z105">_xlfn.TEXTJOIN(CHAR(10), TRUE, _xlfn._xlws.FILTER(Y$2:Y$371, $B$2:$B$371 = $B105))</f>
        <v>Pas de réponse du Maire donc Rejet implicite</v>
      </c>
      <c r="AA105" s="37"/>
      <c r="AB105" s="116"/>
      <c r="AC105" s="218"/>
      <c r="AD105" s="97"/>
      <c r="AE105" s="218"/>
      <c r="AF105" s="97"/>
      <c r="AG105" s="218"/>
      <c r="AH105" s="97" t="str" cm="1">
        <f t="array" ref="AH105">_xlfn.TEXTJOIN(CHAR(10), TRUE, _xlfn._xlws.FILTER(AG$2:AG$371, $B$2:$B$371 = $B105))</f>
        <v/>
      </c>
      <c r="AI105" s="218"/>
      <c r="AJ105" s="92" t="str" cm="1">
        <f t="array" ref="AJ105">_xlfn.TEXTJOIN(CHAR(10), TRUE, _xlfn._xlws.FILTER(AI$2:AI$371, $B$2:$B$371 = $B105))</f>
        <v/>
      </c>
    </row>
    <row r="106" spans="1:36" ht="202.2" thickBot="1" x14ac:dyDescent="0.35">
      <c r="A106" s="36"/>
      <c r="B106" s="89">
        <f t="shared" si="5"/>
        <v>17</v>
      </c>
      <c r="C106" s="220"/>
      <c r="D106" s="87" t="str" cm="1">
        <f t="array" ref="D106">_xlfn.TEXTJOIN(", ", TRUE, _xlfn._xlws.FILTER(C$2:C$371, $B$2:$B$371 = B106))</f>
        <v>La Croix Valmer</v>
      </c>
      <c r="E106" s="7"/>
      <c r="F106" s="87" t="str" cm="1">
        <f t="array" ref="F106">_xlfn.TEXTJOIN(CHAR(10), TRUE, _xlfn._xlws.FILTER(E$2:E$371, $B$2:$B$371 = $B106))</f>
        <v>UDVN-FNE83
ASSCV
Michel Blaise</v>
      </c>
      <c r="G106" s="37"/>
      <c r="H106" s="116" t="str" cm="1">
        <f t="array" ref="H106">_xlfn.TEXTJOIN(CHAR(10), TRUE, _xlfn._xlws.FILTER(G$2:G$371, $B$2:$B$371 = $B106))</f>
        <v/>
      </c>
      <c r="I106" s="37"/>
      <c r="J106" s="169" t="str" cm="1">
        <f t="array" ref="J106">_xlfn.TEXTJOIN(CHAR(10), TRUE, _xlfn._xlws.FILTER(I$2:I$371, $B$2:$B$371 = $B106))</f>
        <v/>
      </c>
      <c r="K106" s="223"/>
      <c r="L106" s="151" t="str" cm="1">
        <f t="array" ref="L106">_xlfn.TEXTJOIN(CHAR(10), TRUE, _xlfn._xlws.FILTER(K$2:K$371, $B$2:$B$371 = $B106))</f>
        <v>TA Toulon</v>
      </c>
      <c r="M106" s="54"/>
      <c r="N106" s="151" t="str" cm="1">
        <f t="array" ref="N106">_xlfn.TEXTJOIN(CHAR(10), TRUE, _xlfn._xlws.FILTER(M$2:M$371, $B$2:$B$371 = $B106))</f>
        <v/>
      </c>
      <c r="O106" s="54"/>
      <c r="P106" s="151" t="str" cm="1">
        <f t="array" ref="P106">_xlfn.TEXTJOIN(CHAR(10), TRUE, _xlfn._xlws.FILTER(O$2:O$371, $B$2:$B$371 = $B106))</f>
        <v/>
      </c>
      <c r="Q106" s="54"/>
      <c r="R106" s="151" t="str" cm="1">
        <f t="array" ref="R106">_xlfn.TEXTJOIN(CHAR(10), TRUE, _xlfn._xlws.FILTER(Q$2:Q$371, $B$2:$B$371 = $B106))</f>
        <v/>
      </c>
      <c r="S106" s="227"/>
      <c r="T106" s="140" t="str" cm="1">
        <f t="array" ref="T106">_xlfn.TEXTJOIN(CHAR(10), TRUE, _xlfn._xlws.FILTER(S$2:S$371, $B$2:$B$371 = $B106))</f>
        <v/>
      </c>
      <c r="U106" s="7"/>
      <c r="V106" s="116" t="str" cm="1">
        <f t="array" ref="V106">_xlfn.TEXTJOIN(CHAR(10), TRUE, _xlfn._xlws.FILTER(U$2:U$371, $B$2:$B$371 = $B106))</f>
        <v>Réalisation d’une hélisurface
parcelle cadastrée BV n° 136
Demande d’annulation du refus implicite du Maire de la Commune de La Croix-Valmer de faire usage de ses pouvoirs résultant de l’article L. 480-1 du code de l’urbanisme.</v>
      </c>
      <c r="W106" s="14" t="s">
        <v>174</v>
      </c>
      <c r="X106" s="126" t="str" cm="1">
        <f t="array" ref="X106">_xlfn.TEXTJOIN(CHAR(10), TRUE, _xlfn._xlws.FILTER(W$2:W$371, $B$2:$B$371 = $B106))</f>
        <v>Recours gracieux mairie
44524
Requête TA 04/2022 par 
Jean-Marc Février
Le Saint Crescent
76, avenue du Général Leclerc
11 100 Narbonne
Tél : 04-68-46-28-51  /  avocat@jmfevrier.com</v>
      </c>
      <c r="Y106" s="220"/>
      <c r="Z106" s="113" t="str" cm="1">
        <f t="array" ref="Z106">_xlfn.TEXTJOIN(CHAR(10), TRUE, _xlfn._xlws.FILTER(Y$2:Y$371, $B$2:$B$371 = $B106))</f>
        <v>Pas de réponse du Maire donc Rejet implicite</v>
      </c>
      <c r="AA106" s="37"/>
      <c r="AB106" s="116"/>
      <c r="AC106" s="218"/>
      <c r="AD106" s="97"/>
      <c r="AE106" s="218"/>
      <c r="AF106" s="97"/>
      <c r="AG106" s="218"/>
      <c r="AH106" s="97" t="str" cm="1">
        <f t="array" ref="AH106">_xlfn.TEXTJOIN(CHAR(10), TRUE, _xlfn._xlws.FILTER(AG$2:AG$371, $B$2:$B$371 = $B106))</f>
        <v/>
      </c>
      <c r="AI106" s="218"/>
      <c r="AJ106" s="92" t="str" cm="1">
        <f t="array" ref="AJ106">_xlfn.TEXTJOIN(CHAR(10), TRUE, _xlfn._xlws.FILTER(AI$2:AI$371, $B$2:$B$371 = $B106))</f>
        <v/>
      </c>
    </row>
    <row r="107" spans="1:36" ht="202.2" thickBot="1" x14ac:dyDescent="0.35">
      <c r="A107" s="79"/>
      <c r="B107" s="89">
        <f t="shared" si="5"/>
        <v>17</v>
      </c>
      <c r="C107" s="221"/>
      <c r="D107" s="87" t="str" cm="1">
        <f t="array" ref="D107">_xlfn.TEXTJOIN(", ", TRUE, _xlfn._xlws.FILTER(C$2:C$371, $B$2:$B$371 = B107))</f>
        <v>La Croix Valmer</v>
      </c>
      <c r="E107" s="8"/>
      <c r="F107" s="87" t="str" cm="1">
        <f t="array" ref="F107">_xlfn.TEXTJOIN(CHAR(10), TRUE, _xlfn._xlws.FILTER(E$2:E$371, $B$2:$B$371 = $B107))</f>
        <v>UDVN-FNE83
ASSCV
Michel Blaise</v>
      </c>
      <c r="G107" s="38"/>
      <c r="H107" s="117" t="str" cm="1">
        <f t="array" ref="H107">_xlfn.TEXTJOIN(CHAR(10), TRUE, _xlfn._xlws.FILTER(G$2:G$371, $B$2:$B$371 = $B107))</f>
        <v/>
      </c>
      <c r="I107" s="38"/>
      <c r="J107" s="170" t="str" cm="1">
        <f t="array" ref="J107">_xlfn.TEXTJOIN(CHAR(10), TRUE, _xlfn._xlws.FILTER(I$2:I$371, $B$2:$B$371 = $B107))</f>
        <v/>
      </c>
      <c r="K107" s="224"/>
      <c r="L107" s="154" t="str" cm="1">
        <f t="array" ref="L107">_xlfn.TEXTJOIN(CHAR(10), TRUE, _xlfn._xlws.FILTER(K$2:K$371, $B$2:$B$371 = $B107))</f>
        <v>TA Toulon</v>
      </c>
      <c r="M107" s="57"/>
      <c r="N107" s="154" t="str" cm="1">
        <f t="array" ref="N107">_xlfn.TEXTJOIN(CHAR(10), TRUE, _xlfn._xlws.FILTER(M$2:M$371, $B$2:$B$371 = $B107))</f>
        <v/>
      </c>
      <c r="O107" s="57"/>
      <c r="P107" s="154" t="str" cm="1">
        <f t="array" ref="P107">_xlfn.TEXTJOIN(CHAR(10), TRUE, _xlfn._xlws.FILTER(O$2:O$371, $B$2:$B$371 = $B107))</f>
        <v/>
      </c>
      <c r="Q107" s="57"/>
      <c r="R107" s="154" t="str" cm="1">
        <f t="array" ref="R107">_xlfn.TEXTJOIN(CHAR(10), TRUE, _xlfn._xlws.FILTER(Q$2:Q$371, $B$2:$B$371 = $B107))</f>
        <v/>
      </c>
      <c r="S107" s="228"/>
      <c r="T107" s="141" t="str" cm="1">
        <f t="array" ref="T107">_xlfn.TEXTJOIN(CHAR(10), TRUE, _xlfn._xlws.FILTER(S$2:S$371, $B$2:$B$371 = $B107))</f>
        <v/>
      </c>
      <c r="U107" s="8"/>
      <c r="V107" s="117" t="str" cm="1">
        <f t="array" ref="V107">_xlfn.TEXTJOIN(CHAR(10), TRUE, _xlfn._xlws.FILTER(U$2:U$371, $B$2:$B$371 = $B107))</f>
        <v>Réalisation d’une hélisurface
parcelle cadastrée BV n° 136
Demande d’annulation du refus implicite du Maire de la Commune de La Croix-Valmer de faire usage de ses pouvoirs résultant de l’article L. 480-1 du code de l’urbanisme.</v>
      </c>
      <c r="W107" s="4"/>
      <c r="X107" s="114" t="str" cm="1">
        <f t="array" ref="X107">_xlfn.TEXTJOIN(CHAR(10), TRUE, _xlfn._xlws.FILTER(W$2:W$371, $B$2:$B$371 = $B107))</f>
        <v>Recours gracieux mairie
44524
Requête TA 04/2022 par 
Jean-Marc Février
Le Saint Crescent
76, avenue du Général Leclerc
11 100 Narbonne
Tél : 04-68-46-28-51  /  avocat@jmfevrier.com</v>
      </c>
      <c r="Y107" s="221"/>
      <c r="Z107" s="114" t="str" cm="1">
        <f t="array" ref="Z107">_xlfn.TEXTJOIN(CHAR(10), TRUE, _xlfn._xlws.FILTER(Y$2:Y$371, $B$2:$B$371 = $B107))</f>
        <v>Pas de réponse du Maire donc Rejet implicite</v>
      </c>
      <c r="AA107" s="38"/>
      <c r="AB107" s="117"/>
      <c r="AC107" s="225"/>
      <c r="AD107" s="96"/>
      <c r="AE107" s="225"/>
      <c r="AF107" s="96"/>
      <c r="AG107" s="225"/>
      <c r="AH107" s="96" t="str" cm="1">
        <f t="array" ref="AH107">_xlfn.TEXTJOIN(CHAR(10), TRUE, _xlfn._xlws.FILTER(AG$2:AG$371, $B$2:$B$371 = $B107))</f>
        <v/>
      </c>
      <c r="AI107" s="225"/>
      <c r="AJ107" s="92" t="str" cm="1">
        <f t="array" ref="AJ107">_xlfn.TEXTJOIN(CHAR(10), TRUE, _xlfn._xlws.FILTER(AI$2:AI$371, $B$2:$B$371 = $B107))</f>
        <v/>
      </c>
    </row>
    <row r="108" spans="1:36" ht="100.2" customHeight="1" thickBot="1" x14ac:dyDescent="0.35">
      <c r="A108" s="78">
        <v>18</v>
      </c>
      <c r="B108" s="89">
        <f t="shared" si="5"/>
        <v>18</v>
      </c>
      <c r="C108" s="219" t="s">
        <v>144</v>
      </c>
      <c r="D108" s="87" t="str" cm="1">
        <f t="array" ref="D108">_xlfn.TEXTJOIN(", ", TRUE, _xlfn._xlws.FILTER(C$2:C$371, $B$2:$B$371 = B108))</f>
        <v>La Croix Valmer</v>
      </c>
      <c r="E108" s="3" t="s">
        <v>14</v>
      </c>
      <c r="F108" s="87" t="str" cm="1">
        <f t="array" ref="F108">_xlfn.TEXTJOIN(CHAR(10), TRUE, _xlfn._xlws.FILTER(E$2:E$371, $B$2:$B$371 = $B108))</f>
        <v>UDVN-FNE83
ASSCV</v>
      </c>
      <c r="G108" s="34"/>
      <c r="H108" s="113" t="str" cm="1">
        <f t="array" ref="H108">_xlfn.TEXTJOIN(CHAR(10), TRUE, _xlfn._xlws.FILTER(G$2:G$371, $B$2:$B$371 = $B108))</f>
        <v/>
      </c>
      <c r="I108" s="34"/>
      <c r="J108" s="115" t="str" cm="1">
        <f t="array" ref="J108">_xlfn.TEXTJOIN(CHAR(10), TRUE, _xlfn._xlws.FILTER(I$2:I$371, $B$2:$B$371 = $B108))</f>
        <v/>
      </c>
      <c r="K108" s="222" t="s">
        <v>27</v>
      </c>
      <c r="L108" s="157" t="str" cm="1">
        <f t="array" ref="L108">_xlfn.TEXTJOIN(CHAR(10), TRUE, _xlfn._xlws.FILTER(K$2:K$371, $B$2:$B$371 = $B108))</f>
        <v>TA Toulon</v>
      </c>
      <c r="M108" s="60"/>
      <c r="N108" s="157" t="str" cm="1">
        <f t="array" ref="N108">_xlfn.TEXTJOIN(CHAR(10), TRUE, _xlfn._xlws.FILTER(M$2:M$371, $B$2:$B$371 = $B108))</f>
        <v/>
      </c>
      <c r="O108" s="60"/>
      <c r="P108" s="157" t="str" cm="1">
        <f t="array" ref="P108">_xlfn.TEXTJOIN(CHAR(10), TRUE, _xlfn._xlws.FILTER(O$2:O$371, $B$2:$B$371 = $B108))</f>
        <v/>
      </c>
      <c r="Q108" s="60"/>
      <c r="R108" s="157" t="str" cm="1">
        <f t="array" ref="R108">_xlfn.TEXTJOIN(CHAR(10), TRUE, _xlfn._xlws.FILTER(Q$2:Q$371, $B$2:$B$371 = $B108))</f>
        <v/>
      </c>
      <c r="S108" s="226"/>
      <c r="T108" s="142" t="str" cm="1">
        <f t="array" ref="T108">_xlfn.TEXTJOIN(CHAR(10), TRUE, _xlfn._xlws.FILTER(S$2:S$371, $B$2:$B$371 = $B108))</f>
        <v/>
      </c>
      <c r="U108" s="219" t="s">
        <v>176</v>
      </c>
      <c r="V108" s="120" t="str" cm="1">
        <f t="array" ref="V108">_xlfn.TEXTJOIN(CHAR(10), TRUE, _xlfn._xlws.FILTER(U$2:U$371, $B$2:$B$371 = $B108))</f>
        <v>Requête en annulation contre le Maire pour non constat infraction PLU hélisurface  (anc. colo.)</v>
      </c>
      <c r="W108" s="219"/>
      <c r="X108" s="120" t="str" cm="1">
        <f t="array" ref="X108">_xlfn.TEXTJOIN(CHAR(10), TRUE, _xlfn._xlws.FILTER(W$2:W$371, $B$2:$B$371 = $B108))</f>
        <v/>
      </c>
      <c r="Y108" s="219"/>
      <c r="Z108" s="120" t="str" cm="1">
        <f t="array" ref="Z108">_xlfn.TEXTJOIN(CHAR(10), TRUE, _xlfn._xlws.FILTER(Y$2:Y$371, $B$2:$B$371 = $B108))</f>
        <v/>
      </c>
      <c r="AA108" s="42"/>
      <c r="AB108" s="113"/>
      <c r="AC108" s="39"/>
      <c r="AD108" s="98"/>
      <c r="AE108" s="39"/>
      <c r="AF108" s="98"/>
      <c r="AG108" s="39"/>
      <c r="AH108" s="98" t="str" cm="1">
        <f t="array" ref="AH108">_xlfn.TEXTJOIN(CHAR(10), TRUE, _xlfn._xlws.FILTER(AG$2:AG$371, $B$2:$B$371 = $B108))</f>
        <v/>
      </c>
      <c r="AI108" s="39"/>
      <c r="AJ108" s="92" t="str" cm="1">
        <f t="array" ref="AJ108">_xlfn.TEXTJOIN(CHAR(10), TRUE, _xlfn._xlws.FILTER(AI$2:AI$371, $B$2:$B$371 = $B108))</f>
        <v/>
      </c>
    </row>
    <row r="109" spans="1:36" ht="29.4" thickBot="1" x14ac:dyDescent="0.35">
      <c r="A109" s="36"/>
      <c r="B109" s="89">
        <f t="shared" si="5"/>
        <v>18</v>
      </c>
      <c r="C109" s="220"/>
      <c r="D109" s="87" t="str" cm="1">
        <f t="array" ref="D109">_xlfn.TEXTJOIN(", ", TRUE, _xlfn._xlws.FILTER(C$2:C$371, $B$2:$B$371 = B109))</f>
        <v>La Croix Valmer</v>
      </c>
      <c r="E109" s="3" t="s">
        <v>145</v>
      </c>
      <c r="F109" s="87" t="str" cm="1">
        <f t="array" ref="F109">_xlfn.TEXTJOIN(CHAR(10), TRUE, _xlfn._xlws.FILTER(E$2:E$371, $B$2:$B$371 = $B109))</f>
        <v>UDVN-FNE83
ASSCV</v>
      </c>
      <c r="G109" s="34"/>
      <c r="H109" s="113" t="str" cm="1">
        <f t="array" ref="H109">_xlfn.TEXTJOIN(CHAR(10), TRUE, _xlfn._xlws.FILTER(G$2:G$371, $B$2:$B$371 = $B109))</f>
        <v/>
      </c>
      <c r="I109" s="34"/>
      <c r="J109" s="115" t="str" cm="1">
        <f t="array" ref="J109">_xlfn.TEXTJOIN(CHAR(10), TRUE, _xlfn._xlws.FILTER(I$2:I$371, $B$2:$B$371 = $B109))</f>
        <v/>
      </c>
      <c r="K109" s="223"/>
      <c r="L109" s="158" t="str" cm="1">
        <f t="array" ref="L109">_xlfn.TEXTJOIN(CHAR(10), TRUE, _xlfn._xlws.FILTER(K$2:K$371, $B$2:$B$371 = $B109))</f>
        <v>TA Toulon</v>
      </c>
      <c r="M109" s="61"/>
      <c r="N109" s="158" t="str" cm="1">
        <f t="array" ref="N109">_xlfn.TEXTJOIN(CHAR(10), TRUE, _xlfn._xlws.FILTER(M$2:M$371, $B$2:$B$371 = $B109))</f>
        <v/>
      </c>
      <c r="O109" s="61"/>
      <c r="P109" s="158" t="str" cm="1">
        <f t="array" ref="P109">_xlfn.TEXTJOIN(CHAR(10), TRUE, _xlfn._xlws.FILTER(O$2:O$371, $B$2:$B$371 = $B109))</f>
        <v/>
      </c>
      <c r="Q109" s="61"/>
      <c r="R109" s="158" t="str" cm="1">
        <f t="array" ref="R109">_xlfn.TEXTJOIN(CHAR(10), TRUE, _xlfn._xlws.FILTER(Q$2:Q$371, $B$2:$B$371 = $B109))</f>
        <v/>
      </c>
      <c r="S109" s="227"/>
      <c r="T109" s="143" t="str" cm="1">
        <f t="array" ref="T109">_xlfn.TEXTJOIN(CHAR(10), TRUE, _xlfn._xlws.FILTER(S$2:S$371, $B$2:$B$371 = $B109))</f>
        <v/>
      </c>
      <c r="U109" s="220"/>
      <c r="V109" s="121" t="str" cm="1">
        <f t="array" ref="V109">_xlfn.TEXTJOIN(CHAR(10), TRUE, _xlfn._xlws.FILTER(U$2:U$371, $B$2:$B$371 = $B109))</f>
        <v>Requête en annulation contre le Maire pour non constat infraction PLU hélisurface  (anc. colo.)</v>
      </c>
      <c r="W109" s="220"/>
      <c r="X109" s="121" t="str" cm="1">
        <f t="array" ref="X109">_xlfn.TEXTJOIN(CHAR(10), TRUE, _xlfn._xlws.FILTER(W$2:W$371, $B$2:$B$371 = $B109))</f>
        <v/>
      </c>
      <c r="Y109" s="220"/>
      <c r="Z109" s="121" t="str" cm="1">
        <f t="array" ref="Z109">_xlfn.TEXTJOIN(CHAR(10), TRUE, _xlfn._xlws.FILTER(Y$2:Y$371, $B$2:$B$371 = $B109))</f>
        <v/>
      </c>
      <c r="AA109" s="43"/>
      <c r="AB109" s="113"/>
      <c r="AC109" s="51"/>
      <c r="AD109" s="107"/>
      <c r="AE109" s="51"/>
      <c r="AF109" s="107"/>
      <c r="AG109" s="51"/>
      <c r="AH109" s="107" t="str" cm="1">
        <f t="array" ref="AH109">_xlfn.TEXTJOIN(CHAR(10), TRUE, _xlfn._xlws.FILTER(AG$2:AG$371, $B$2:$B$371 = $B109))</f>
        <v/>
      </c>
      <c r="AI109" s="51"/>
      <c r="AJ109" s="92" t="str" cm="1">
        <f t="array" ref="AJ109">_xlfn.TEXTJOIN(CHAR(10), TRUE, _xlfn._xlws.FILTER(AI$2:AI$371, $B$2:$B$371 = $B109))</f>
        <v/>
      </c>
    </row>
    <row r="110" spans="1:36" ht="29.4" thickBot="1" x14ac:dyDescent="0.35">
      <c r="A110" s="79"/>
      <c r="B110" s="89">
        <f t="shared" si="5"/>
        <v>18</v>
      </c>
      <c r="C110" s="221"/>
      <c r="D110" s="87" t="str" cm="1">
        <f t="array" ref="D110">_xlfn.TEXTJOIN(", ", TRUE, _xlfn._xlws.FILTER(C$2:C$371, $B$2:$B$371 = B110))</f>
        <v>La Croix Valmer</v>
      </c>
      <c r="E110" s="4"/>
      <c r="F110" s="87" t="str" cm="1">
        <f t="array" ref="F110">_xlfn.TEXTJOIN(CHAR(10), TRUE, _xlfn._xlws.FILTER(E$2:E$371, $B$2:$B$371 = $B110))</f>
        <v>UDVN-FNE83
ASSCV</v>
      </c>
      <c r="G110" s="35"/>
      <c r="H110" s="114" t="str" cm="1">
        <f t="array" ref="H110">_xlfn.TEXTJOIN(CHAR(10), TRUE, _xlfn._xlws.FILTER(G$2:G$371, $B$2:$B$371 = $B110))</f>
        <v/>
      </c>
      <c r="I110" s="35"/>
      <c r="J110" s="168" t="str" cm="1">
        <f t="array" ref="J110">_xlfn.TEXTJOIN(CHAR(10), TRUE, _xlfn._xlws.FILTER(I$2:I$371, $B$2:$B$371 = $B110))</f>
        <v/>
      </c>
      <c r="K110" s="224"/>
      <c r="L110" s="159" t="str" cm="1">
        <f t="array" ref="L110">_xlfn.TEXTJOIN(CHAR(10), TRUE, _xlfn._xlws.FILTER(K$2:K$371, $B$2:$B$371 = $B110))</f>
        <v>TA Toulon</v>
      </c>
      <c r="M110" s="62"/>
      <c r="N110" s="159" t="str" cm="1">
        <f t="array" ref="N110">_xlfn.TEXTJOIN(CHAR(10), TRUE, _xlfn._xlws.FILTER(M$2:M$371, $B$2:$B$371 = $B110))</f>
        <v/>
      </c>
      <c r="O110" s="62"/>
      <c r="P110" s="159" t="str" cm="1">
        <f t="array" ref="P110">_xlfn.TEXTJOIN(CHAR(10), TRUE, _xlfn._xlws.FILTER(O$2:O$371, $B$2:$B$371 = $B110))</f>
        <v/>
      </c>
      <c r="Q110" s="62"/>
      <c r="R110" s="159" t="str" cm="1">
        <f t="array" ref="R110">_xlfn.TEXTJOIN(CHAR(10), TRUE, _xlfn._xlws.FILTER(Q$2:Q$371, $B$2:$B$371 = $B110))</f>
        <v/>
      </c>
      <c r="S110" s="228"/>
      <c r="T110" s="144" t="str" cm="1">
        <f t="array" ref="T110">_xlfn.TEXTJOIN(CHAR(10), TRUE, _xlfn._xlws.FILTER(S$2:S$371, $B$2:$B$371 = $B110))</f>
        <v/>
      </c>
      <c r="U110" s="221"/>
      <c r="V110" s="122" t="str" cm="1">
        <f t="array" ref="V110">_xlfn.TEXTJOIN(CHAR(10), TRUE, _xlfn._xlws.FILTER(U$2:U$371, $B$2:$B$371 = $B110))</f>
        <v>Requête en annulation contre le Maire pour non constat infraction PLU hélisurface  (anc. colo.)</v>
      </c>
      <c r="W110" s="221"/>
      <c r="X110" s="122" t="str" cm="1">
        <f t="array" ref="X110">_xlfn.TEXTJOIN(CHAR(10), TRUE, _xlfn._xlws.FILTER(W$2:W$371, $B$2:$B$371 = $B110))</f>
        <v/>
      </c>
      <c r="Y110" s="221"/>
      <c r="Z110" s="122" t="str" cm="1">
        <f t="array" ref="Z110">_xlfn.TEXTJOIN(CHAR(10), TRUE, _xlfn._xlws.FILTER(Y$2:Y$371, $B$2:$B$371 = $B110))</f>
        <v/>
      </c>
      <c r="AA110" s="45"/>
      <c r="AB110" s="114"/>
      <c r="AC110" s="41"/>
      <c r="AD110" s="100"/>
      <c r="AE110" s="41"/>
      <c r="AF110" s="100"/>
      <c r="AG110" s="41"/>
      <c r="AH110" s="100" t="str" cm="1">
        <f t="array" ref="AH110">_xlfn.TEXTJOIN(CHAR(10), TRUE, _xlfn._xlws.FILTER(AG$2:AG$371, $B$2:$B$371 = $B110))</f>
        <v/>
      </c>
      <c r="AI110" s="41"/>
      <c r="AJ110" s="92" t="str" cm="1">
        <f t="array" ref="AJ110">_xlfn.TEXTJOIN(CHAR(10), TRUE, _xlfn._xlws.FILTER(AI$2:AI$371, $B$2:$B$371 = $B110))</f>
        <v/>
      </c>
    </row>
    <row r="111" spans="1:36" ht="144.6" thickBot="1" x14ac:dyDescent="0.35">
      <c r="A111" s="78">
        <v>19</v>
      </c>
      <c r="B111" s="89">
        <f t="shared" si="5"/>
        <v>19</v>
      </c>
      <c r="C111" s="219" t="s">
        <v>177</v>
      </c>
      <c r="D111" s="87" t="str" cm="1">
        <f t="array" ref="D111">_xlfn.TEXTJOIN(", ", TRUE, _xlfn._xlws.FILTER(C$2:C$371, $B$2:$B$371 = B111))</f>
        <v>La Garde</v>
      </c>
      <c r="E111" s="3" t="s">
        <v>14</v>
      </c>
      <c r="F111" s="87" t="str" cm="1">
        <f t="array" ref="F111">_xlfn.TEXTJOIN(CHAR(10), TRUE, _xlfn._xlws.FILTER(E$2:E$371, $B$2:$B$371 = $B111))</f>
        <v>UDVN-FNE83
ADPLG
ALMCV
M. Daniel</v>
      </c>
      <c r="G111" s="34"/>
      <c r="H111" s="113" t="str" cm="1">
        <f t="array" ref="H111">_xlfn.TEXTJOIN(CHAR(10), TRUE, _xlfn._xlws.FILTER(G$2:G$371, $B$2:$B$371 = $B111))</f>
        <v/>
      </c>
      <c r="I111" s="34"/>
      <c r="J111" s="115" t="str" cm="1">
        <f t="array" ref="J111">_xlfn.TEXTJOIN(CHAR(10), TRUE, _xlfn._xlws.FILTER(I$2:I$371, $B$2:$B$371 = $B111))</f>
        <v/>
      </c>
      <c r="K111" s="222" t="s">
        <v>98</v>
      </c>
      <c r="L111" s="151" t="str" cm="1">
        <f t="array" ref="L111">_xlfn.TEXTJOIN(CHAR(10), TRUE, _xlfn._xlws.FILTER(K$2:K$371, $B$2:$B$371 = $B111))</f>
        <v>TJ Toulon</v>
      </c>
      <c r="M111" s="54"/>
      <c r="N111" s="151" t="str" cm="1">
        <f t="array" ref="N111">_xlfn.TEXTJOIN(CHAR(10), TRUE, _xlfn._xlws.FILTER(M$2:M$371, $B$2:$B$371 = $B111))</f>
        <v/>
      </c>
      <c r="O111" s="54"/>
      <c r="P111" s="151" t="str" cm="1">
        <f t="array" ref="P111">_xlfn.TEXTJOIN(CHAR(10), TRUE, _xlfn._xlws.FILTER(O$2:O$371, $B$2:$B$371 = $B111))</f>
        <v/>
      </c>
      <c r="Q111" s="54"/>
      <c r="R111" s="151" t="str" cm="1">
        <f t="array" ref="R111">_xlfn.TEXTJOIN(CHAR(10), TRUE, _xlfn._xlws.FILTER(Q$2:Q$371, $B$2:$B$371 = $B111))</f>
        <v/>
      </c>
      <c r="S111" s="5" t="s">
        <v>191</v>
      </c>
      <c r="T111" s="140" t="str" cm="1">
        <f t="array" ref="T111">_xlfn.TEXTJOIN(CHAR(10), TRUE, _xlfn._xlws.FILTER(S$2:S$371, $B$2:$B$371 = $B111))</f>
        <v>N° Parquet :
18347000134</v>
      </c>
      <c r="U111" s="3" t="s">
        <v>179</v>
      </c>
      <c r="V111" s="113" t="str" cm="1">
        <f t="array" ref="V111">_xlfn.TEXTJOIN(CHAR(10), TRUE, _xlfn._xlws.FILTER(U$2:U$371, $B$2:$B$371 = $B111))</f>
        <v>Constitution partie civil contre 
Patrick Bondy
Exhaussement en terres agricoles</v>
      </c>
      <c r="W111" s="3" t="s">
        <v>182</v>
      </c>
      <c r="X111" s="113" t="str" cm="1">
        <f t="array" ref="X111">_xlfn.TEXTJOIN(CHAR(10), TRUE, _xlfn._xlws.FILTER(W$2:W$371, $B$2:$B$371 = $B111))</f>
        <v>Mémoire N°1
43581
Constitution partie civile
43885
Mémoire complémentaire N° 1
Audience 24/02/2020</v>
      </c>
      <c r="Y111" s="3" t="s">
        <v>186</v>
      </c>
      <c r="Z111" s="113" t="str" cm="1">
        <f t="array" ref="Z111">_xlfn.TEXTJOIN(CHAR(10), TRUE, _xlfn._xlws.FILTER(Y$2:Y$371, $B$2:$B$371 = $B111))</f>
        <v>Audience 28/11/2022
Condamnation 16/01/2023
1000€ Préjudice moral
500 € A 475-1 C Pénal
Lettre Me Fitzgerald le 18/04/2023</v>
      </c>
      <c r="AA111" s="34"/>
      <c r="AB111" s="113"/>
      <c r="AC111" s="39"/>
      <c r="AD111" s="98"/>
      <c r="AE111" s="39"/>
      <c r="AF111" s="98"/>
      <c r="AG111" s="39"/>
      <c r="AH111" s="98" t="str" cm="1">
        <f t="array" ref="AH111">_xlfn.TEXTJOIN(CHAR(10), TRUE, _xlfn._xlws.FILTER(AG$2:AG$371, $B$2:$B$371 = $B111))</f>
        <v/>
      </c>
      <c r="AI111" s="39"/>
      <c r="AJ111" s="92" t="str" cm="1">
        <f t="array" ref="AJ111">_xlfn.TEXTJOIN(CHAR(10), TRUE, _xlfn._xlws.FILTER(AI$2:AI$371, $B$2:$B$371 = $B111))</f>
        <v/>
      </c>
    </row>
    <row r="112" spans="1:36" ht="144.6" thickBot="1" x14ac:dyDescent="0.35">
      <c r="A112" s="36"/>
      <c r="B112" s="89">
        <f t="shared" si="5"/>
        <v>19</v>
      </c>
      <c r="C112" s="220"/>
      <c r="D112" s="87" t="str" cm="1">
        <f t="array" ref="D112">_xlfn.TEXTJOIN(", ", TRUE, _xlfn._xlws.FILTER(C$2:C$371, $B$2:$B$371 = B112))</f>
        <v>La Garde</v>
      </c>
      <c r="E112" s="3" t="s">
        <v>178</v>
      </c>
      <c r="F112" s="87" t="str" cm="1">
        <f t="array" ref="F112">_xlfn.TEXTJOIN(CHAR(10), TRUE, _xlfn._xlws.FILTER(E$2:E$371, $B$2:$B$371 = $B112))</f>
        <v>UDVN-FNE83
ADPLG
ALMCV
M. Daniel</v>
      </c>
      <c r="G112" s="34"/>
      <c r="H112" s="113" t="str" cm="1">
        <f t="array" ref="H112">_xlfn.TEXTJOIN(CHAR(10), TRUE, _xlfn._xlws.FILTER(G$2:G$371, $B$2:$B$371 = $B112))</f>
        <v/>
      </c>
      <c r="I112" s="34"/>
      <c r="J112" s="115" t="str" cm="1">
        <f t="array" ref="J112">_xlfn.TEXTJOIN(CHAR(10), TRUE, _xlfn._xlws.FILTER(I$2:I$371, $B$2:$B$371 = $B112))</f>
        <v/>
      </c>
      <c r="K112" s="223"/>
      <c r="L112" s="151" t="str" cm="1">
        <f t="array" ref="L112">_xlfn.TEXTJOIN(CHAR(10), TRUE, _xlfn._xlws.FILTER(K$2:K$371, $B$2:$B$371 = $B112))</f>
        <v>TJ Toulon</v>
      </c>
      <c r="M112" s="54"/>
      <c r="N112" s="151" t="str" cm="1">
        <f t="array" ref="N112">_xlfn.TEXTJOIN(CHAR(10), TRUE, _xlfn._xlws.FILTER(M$2:M$371, $B$2:$B$371 = $B112))</f>
        <v/>
      </c>
      <c r="O112" s="54"/>
      <c r="P112" s="151" t="str" cm="1">
        <f t="array" ref="P112">_xlfn.TEXTJOIN(CHAR(10), TRUE, _xlfn._xlws.FILTER(O$2:O$371, $B$2:$B$371 = $B112))</f>
        <v/>
      </c>
      <c r="Q112" s="54"/>
      <c r="R112" s="151" t="str" cm="1">
        <f t="array" ref="R112">_xlfn.TEXTJOIN(CHAR(10), TRUE, _xlfn._xlws.FILTER(Q$2:Q$371, $B$2:$B$371 = $B112))</f>
        <v/>
      </c>
      <c r="S112" s="5">
        <v>18347000134</v>
      </c>
      <c r="T112" s="140" t="str" cm="1">
        <f t="array" ref="T112">_xlfn.TEXTJOIN(CHAR(10), TRUE, _xlfn._xlws.FILTER(S$2:S$371, $B$2:$B$371 = $B112))</f>
        <v>N° Parquet :
18347000134</v>
      </c>
      <c r="U112" s="3" t="s">
        <v>180</v>
      </c>
      <c r="V112" s="113" t="str" cm="1">
        <f t="array" ref="V112">_xlfn.TEXTJOIN(CHAR(10), TRUE, _xlfn._xlws.FILTER(U$2:U$371, $B$2:$B$371 = $B112))</f>
        <v>Constitution partie civil contre 
Patrick Bondy
Exhaussement en terres agricoles</v>
      </c>
      <c r="W112" s="10">
        <v>43581</v>
      </c>
      <c r="X112" s="115" t="str" cm="1">
        <f t="array" ref="X112">_xlfn.TEXTJOIN(CHAR(10), TRUE, _xlfn._xlws.FILTER(W$2:W$371, $B$2:$B$371 = $B112))</f>
        <v>Mémoire N°1
43581
Constitution partie civile
43885
Mémoire complémentaire N° 1
Audience 24/02/2020</v>
      </c>
      <c r="Y112" s="9" t="s">
        <v>187</v>
      </c>
      <c r="Z112" s="118" t="str" cm="1">
        <f t="array" ref="Z112">_xlfn.TEXTJOIN(CHAR(10), TRUE, _xlfn._xlws.FILTER(Y$2:Y$371, $B$2:$B$371 = $B112))</f>
        <v>Audience 28/11/2022
Condamnation 16/01/2023
1000€ Préjudice moral
500 € A 475-1 C Pénal
Lettre Me Fitzgerald le 18/04/2023</v>
      </c>
      <c r="AA112" s="34"/>
      <c r="AB112" s="113"/>
      <c r="AC112" s="39"/>
      <c r="AD112" s="98"/>
      <c r="AE112" s="39"/>
      <c r="AF112" s="98"/>
      <c r="AG112" s="39"/>
      <c r="AH112" s="98" t="str" cm="1">
        <f t="array" ref="AH112">_xlfn.TEXTJOIN(CHAR(10), TRUE, _xlfn._xlws.FILTER(AG$2:AG$371, $B$2:$B$371 = $B112))</f>
        <v/>
      </c>
      <c r="AI112" s="39"/>
      <c r="AJ112" s="92" t="str" cm="1">
        <f t="array" ref="AJ112">_xlfn.TEXTJOIN(CHAR(10), TRUE, _xlfn._xlws.FILTER(AI$2:AI$371, $B$2:$B$371 = $B112))</f>
        <v/>
      </c>
    </row>
    <row r="113" spans="1:36" ht="144.6" thickBot="1" x14ac:dyDescent="0.35">
      <c r="A113" s="36"/>
      <c r="B113" s="89">
        <f t="shared" si="5"/>
        <v>19</v>
      </c>
      <c r="C113" s="220"/>
      <c r="D113" s="87" t="str" cm="1">
        <f t="array" ref="D113">_xlfn.TEXTJOIN(", ", TRUE, _xlfn._xlws.FILTER(C$2:C$371, $B$2:$B$371 = B113))</f>
        <v>La Garde</v>
      </c>
      <c r="E113" s="3" t="s">
        <v>131</v>
      </c>
      <c r="F113" s="87" t="str" cm="1">
        <f t="array" ref="F113">_xlfn.TEXTJOIN(CHAR(10), TRUE, _xlfn._xlws.FILTER(E$2:E$371, $B$2:$B$371 = $B113))</f>
        <v>UDVN-FNE83
ADPLG
ALMCV
M. Daniel</v>
      </c>
      <c r="G113" s="34"/>
      <c r="H113" s="113" t="str" cm="1">
        <f t="array" ref="H113">_xlfn.TEXTJOIN(CHAR(10), TRUE, _xlfn._xlws.FILTER(G$2:G$371, $B$2:$B$371 = $B113))</f>
        <v/>
      </c>
      <c r="I113" s="34"/>
      <c r="J113" s="115" t="str" cm="1">
        <f t="array" ref="J113">_xlfn.TEXTJOIN(CHAR(10), TRUE, _xlfn._xlws.FILTER(I$2:I$371, $B$2:$B$371 = $B113))</f>
        <v/>
      </c>
      <c r="K113" s="223"/>
      <c r="L113" s="151" t="str" cm="1">
        <f t="array" ref="L113">_xlfn.TEXTJOIN(CHAR(10), TRUE, _xlfn._xlws.FILTER(K$2:K$371, $B$2:$B$371 = $B113))</f>
        <v>TJ Toulon</v>
      </c>
      <c r="M113" s="54"/>
      <c r="N113" s="151" t="str" cm="1">
        <f t="array" ref="N113">_xlfn.TEXTJOIN(CHAR(10), TRUE, _xlfn._xlws.FILTER(M$2:M$371, $B$2:$B$371 = $B113))</f>
        <v/>
      </c>
      <c r="O113" s="54"/>
      <c r="P113" s="151" t="str" cm="1">
        <f t="array" ref="P113">_xlfn.TEXTJOIN(CHAR(10), TRUE, _xlfn._xlws.FILTER(O$2:O$371, $B$2:$B$371 = $B113))</f>
        <v/>
      </c>
      <c r="Q113" s="54"/>
      <c r="R113" s="151" t="str" cm="1">
        <f t="array" ref="R113">_xlfn.TEXTJOIN(CHAR(10), TRUE, _xlfn._xlws.FILTER(Q$2:Q$371, $B$2:$B$371 = $B113))</f>
        <v/>
      </c>
      <c r="S113" s="7"/>
      <c r="T113" s="116" t="str" cm="1">
        <f t="array" ref="T113">_xlfn.TEXTJOIN(CHAR(10), TRUE, _xlfn._xlws.FILTER(S$2:S$371, $B$2:$B$371 = $B113))</f>
        <v>N° Parquet :
18347000134</v>
      </c>
      <c r="U113" s="3" t="s">
        <v>181</v>
      </c>
      <c r="V113" s="113" t="str" cm="1">
        <f t="array" ref="V113">_xlfn.TEXTJOIN(CHAR(10), TRUE, _xlfn._xlws.FILTER(U$2:U$371, $B$2:$B$371 = $B113))</f>
        <v>Constitution partie civil contre 
Patrick Bondy
Exhaussement en terres agricoles</v>
      </c>
      <c r="W113" s="3" t="s">
        <v>183</v>
      </c>
      <c r="X113" s="113" t="str" cm="1">
        <f t="array" ref="X113">_xlfn.TEXTJOIN(CHAR(10), TRUE, _xlfn._xlws.FILTER(W$2:W$371, $B$2:$B$371 = $B113))</f>
        <v>Mémoire N°1
43581
Constitution partie civile
43885
Mémoire complémentaire N° 1
Audience 24/02/2020</v>
      </c>
      <c r="Y113" s="9" t="s">
        <v>188</v>
      </c>
      <c r="Z113" s="118" t="str" cm="1">
        <f t="array" ref="Z113">_xlfn.TEXTJOIN(CHAR(10), TRUE, _xlfn._xlws.FILTER(Y$2:Y$371, $B$2:$B$371 = $B113))</f>
        <v>Audience 28/11/2022
Condamnation 16/01/2023
1000€ Préjudice moral
500 € A 475-1 C Pénal
Lettre Me Fitzgerald le 18/04/2023</v>
      </c>
      <c r="AA113" s="34"/>
      <c r="AB113" s="113"/>
      <c r="AC113" s="39"/>
      <c r="AD113" s="98"/>
      <c r="AE113" s="39"/>
      <c r="AF113" s="98"/>
      <c r="AG113" s="39"/>
      <c r="AH113" s="98" t="str" cm="1">
        <f t="array" ref="AH113">_xlfn.TEXTJOIN(CHAR(10), TRUE, _xlfn._xlws.FILTER(AG$2:AG$371, $B$2:$B$371 = $B113))</f>
        <v/>
      </c>
      <c r="AI113" s="39"/>
      <c r="AJ113" s="92" t="str" cm="1">
        <f t="array" ref="AJ113">_xlfn.TEXTJOIN(CHAR(10), TRUE, _xlfn._xlws.FILTER(AI$2:AI$371, $B$2:$B$371 = $B113))</f>
        <v/>
      </c>
    </row>
    <row r="114" spans="1:36" ht="144.6" thickBot="1" x14ac:dyDescent="0.35">
      <c r="A114" s="36"/>
      <c r="B114" s="89">
        <f t="shared" si="5"/>
        <v>19</v>
      </c>
      <c r="C114" s="220"/>
      <c r="D114" s="87" t="str" cm="1">
        <f t="array" ref="D114">_xlfn.TEXTJOIN(", ", TRUE, _xlfn._xlws.FILTER(C$2:C$371, $B$2:$B$371 = B114))</f>
        <v>La Garde</v>
      </c>
      <c r="E114" s="3" t="s">
        <v>118</v>
      </c>
      <c r="F114" s="87" t="str" cm="1">
        <f t="array" ref="F114">_xlfn.TEXTJOIN(CHAR(10), TRUE, _xlfn._xlws.FILTER(E$2:E$371, $B$2:$B$371 = $B114))</f>
        <v>UDVN-FNE83
ADPLG
ALMCV
M. Daniel</v>
      </c>
      <c r="G114" s="34"/>
      <c r="H114" s="113" t="str" cm="1">
        <f t="array" ref="H114">_xlfn.TEXTJOIN(CHAR(10), TRUE, _xlfn._xlws.FILTER(G$2:G$371, $B$2:$B$371 = $B114))</f>
        <v/>
      </c>
      <c r="I114" s="34"/>
      <c r="J114" s="115" t="str" cm="1">
        <f t="array" ref="J114">_xlfn.TEXTJOIN(CHAR(10), TRUE, _xlfn._xlws.FILTER(I$2:I$371, $B$2:$B$371 = $B114))</f>
        <v/>
      </c>
      <c r="K114" s="223"/>
      <c r="L114" s="151" t="str" cm="1">
        <f t="array" ref="L114">_xlfn.TEXTJOIN(CHAR(10), TRUE, _xlfn._xlws.FILTER(K$2:K$371, $B$2:$B$371 = $B114))</f>
        <v>TJ Toulon</v>
      </c>
      <c r="M114" s="54"/>
      <c r="N114" s="151" t="str" cm="1">
        <f t="array" ref="N114">_xlfn.TEXTJOIN(CHAR(10), TRUE, _xlfn._xlws.FILTER(M$2:M$371, $B$2:$B$371 = $B114))</f>
        <v/>
      </c>
      <c r="O114" s="54"/>
      <c r="P114" s="151" t="str" cm="1">
        <f t="array" ref="P114">_xlfn.TEXTJOIN(CHAR(10), TRUE, _xlfn._xlws.FILTER(O$2:O$371, $B$2:$B$371 = $B114))</f>
        <v/>
      </c>
      <c r="Q114" s="54"/>
      <c r="R114" s="151" t="str" cm="1">
        <f t="array" ref="R114">_xlfn.TEXTJOIN(CHAR(10), TRUE, _xlfn._xlws.FILTER(Q$2:Q$371, $B$2:$B$371 = $B114))</f>
        <v/>
      </c>
      <c r="S114" s="7"/>
      <c r="T114" s="116" t="str" cm="1">
        <f t="array" ref="T114">_xlfn.TEXTJOIN(CHAR(10), TRUE, _xlfn._xlws.FILTER(S$2:S$371, $B$2:$B$371 = $B114))</f>
        <v>N° Parquet :
18347000134</v>
      </c>
      <c r="U114" s="7"/>
      <c r="V114" s="116" t="str" cm="1">
        <f t="array" ref="V114">_xlfn.TEXTJOIN(CHAR(10), TRUE, _xlfn._xlws.FILTER(U$2:U$371, $B$2:$B$371 = $B114))</f>
        <v>Constitution partie civil contre 
Patrick Bondy
Exhaussement en terres agricoles</v>
      </c>
      <c r="W114" s="10">
        <v>43885</v>
      </c>
      <c r="X114" s="115" t="str" cm="1">
        <f t="array" ref="X114">_xlfn.TEXTJOIN(CHAR(10), TRUE, _xlfn._xlws.FILTER(W$2:W$371, $B$2:$B$371 = $B114))</f>
        <v>Mémoire N°1
43581
Constitution partie civile
43885
Mémoire complémentaire N° 1
Audience 24/02/2020</v>
      </c>
      <c r="Y114" s="9" t="s">
        <v>189</v>
      </c>
      <c r="Z114" s="118" t="str" cm="1">
        <f t="array" ref="Z114">_xlfn.TEXTJOIN(CHAR(10), TRUE, _xlfn._xlws.FILTER(Y$2:Y$371, $B$2:$B$371 = $B114))</f>
        <v>Audience 28/11/2022
Condamnation 16/01/2023
1000€ Préjudice moral
500 € A 475-1 C Pénal
Lettre Me Fitzgerald le 18/04/2023</v>
      </c>
      <c r="AA114" s="37"/>
      <c r="AB114" s="116"/>
      <c r="AC114" s="39"/>
      <c r="AD114" s="98"/>
      <c r="AE114" s="39"/>
      <c r="AF114" s="98"/>
      <c r="AG114" s="39"/>
      <c r="AH114" s="98" t="str" cm="1">
        <f t="array" ref="AH114">_xlfn.TEXTJOIN(CHAR(10), TRUE, _xlfn._xlws.FILTER(AG$2:AG$371, $B$2:$B$371 = $B114))</f>
        <v/>
      </c>
      <c r="AI114" s="39"/>
      <c r="AJ114" s="92" t="str" cm="1">
        <f t="array" ref="AJ114">_xlfn.TEXTJOIN(CHAR(10), TRUE, _xlfn._xlws.FILTER(AI$2:AI$371, $B$2:$B$371 = $B114))</f>
        <v/>
      </c>
    </row>
    <row r="115" spans="1:36" ht="144.6" thickBot="1" x14ac:dyDescent="0.35">
      <c r="A115" s="36"/>
      <c r="B115" s="89">
        <f t="shared" si="5"/>
        <v>19</v>
      </c>
      <c r="C115" s="220"/>
      <c r="D115" s="87" t="str" cm="1">
        <f t="array" ref="D115">_xlfn.TEXTJOIN(", ", TRUE, _xlfn._xlws.FILTER(C$2:C$371, $B$2:$B$371 = B115))</f>
        <v>La Garde</v>
      </c>
      <c r="E115" s="7"/>
      <c r="F115" s="87" t="str" cm="1">
        <f t="array" ref="F115">_xlfn.TEXTJOIN(CHAR(10), TRUE, _xlfn._xlws.FILTER(E$2:E$371, $B$2:$B$371 = $B115))</f>
        <v>UDVN-FNE83
ADPLG
ALMCV
M. Daniel</v>
      </c>
      <c r="G115" s="37"/>
      <c r="H115" s="116" t="str" cm="1">
        <f t="array" ref="H115">_xlfn.TEXTJOIN(CHAR(10), TRUE, _xlfn._xlws.FILTER(G$2:G$371, $B$2:$B$371 = $B115))</f>
        <v/>
      </c>
      <c r="I115" s="37"/>
      <c r="J115" s="169" t="str" cm="1">
        <f t="array" ref="J115">_xlfn.TEXTJOIN(CHAR(10), TRUE, _xlfn._xlws.FILTER(I$2:I$371, $B$2:$B$371 = $B115))</f>
        <v/>
      </c>
      <c r="K115" s="223"/>
      <c r="L115" s="151" t="str" cm="1">
        <f t="array" ref="L115">_xlfn.TEXTJOIN(CHAR(10), TRUE, _xlfn._xlws.FILTER(K$2:K$371, $B$2:$B$371 = $B115))</f>
        <v>TJ Toulon</v>
      </c>
      <c r="M115" s="54"/>
      <c r="N115" s="151" t="str" cm="1">
        <f t="array" ref="N115">_xlfn.TEXTJOIN(CHAR(10), TRUE, _xlfn._xlws.FILTER(M$2:M$371, $B$2:$B$371 = $B115))</f>
        <v/>
      </c>
      <c r="O115" s="54"/>
      <c r="P115" s="151" t="str" cm="1">
        <f t="array" ref="P115">_xlfn.TEXTJOIN(CHAR(10), TRUE, _xlfn._xlws.FILTER(O$2:O$371, $B$2:$B$371 = $B115))</f>
        <v/>
      </c>
      <c r="Q115" s="54"/>
      <c r="R115" s="151" t="str" cm="1">
        <f t="array" ref="R115">_xlfn.TEXTJOIN(CHAR(10), TRUE, _xlfn._xlws.FILTER(Q$2:Q$371, $B$2:$B$371 = $B115))</f>
        <v/>
      </c>
      <c r="S115" s="7"/>
      <c r="T115" s="116" t="str" cm="1">
        <f t="array" ref="T115">_xlfn.TEXTJOIN(CHAR(10), TRUE, _xlfn._xlws.FILTER(S$2:S$371, $B$2:$B$371 = $B115))</f>
        <v>N° Parquet :
18347000134</v>
      </c>
      <c r="U115" s="7"/>
      <c r="V115" s="116" t="str" cm="1">
        <f t="array" ref="V115">_xlfn.TEXTJOIN(CHAR(10), TRUE, _xlfn._xlws.FILTER(U$2:U$371, $B$2:$B$371 = $B115))</f>
        <v>Constitution partie civil contre 
Patrick Bondy
Exhaussement en terres agricoles</v>
      </c>
      <c r="W115" s="3" t="s">
        <v>184</v>
      </c>
      <c r="X115" s="113" t="str" cm="1">
        <f t="array" ref="X115">_xlfn.TEXTJOIN(CHAR(10), TRUE, _xlfn._xlws.FILTER(W$2:W$371, $B$2:$B$371 = $B115))</f>
        <v>Mémoire N°1
43581
Constitution partie civile
43885
Mémoire complémentaire N° 1
Audience 24/02/2020</v>
      </c>
      <c r="Y115" s="9" t="s">
        <v>190</v>
      </c>
      <c r="Z115" s="118" t="str" cm="1">
        <f t="array" ref="Z115">_xlfn.TEXTJOIN(CHAR(10), TRUE, _xlfn._xlws.FILTER(Y$2:Y$371, $B$2:$B$371 = $B115))</f>
        <v>Audience 28/11/2022
Condamnation 16/01/2023
1000€ Préjudice moral
500 € A 475-1 C Pénal
Lettre Me Fitzgerald le 18/04/2023</v>
      </c>
      <c r="AA115" s="37"/>
      <c r="AB115" s="116"/>
      <c r="AC115" s="47"/>
      <c r="AD115" s="101"/>
      <c r="AE115" s="47"/>
      <c r="AF115" s="101"/>
      <c r="AG115" s="47"/>
      <c r="AH115" s="101" t="str" cm="1">
        <f t="array" ref="AH115">_xlfn.TEXTJOIN(CHAR(10), TRUE, _xlfn._xlws.FILTER(AG$2:AG$371, $B$2:$B$371 = $B115))</f>
        <v/>
      </c>
      <c r="AI115" s="47"/>
      <c r="AJ115" s="92" t="str" cm="1">
        <f t="array" ref="AJ115">_xlfn.TEXTJOIN(CHAR(10), TRUE, _xlfn._xlws.FILTER(AI$2:AI$371, $B$2:$B$371 = $B115))</f>
        <v/>
      </c>
    </row>
    <row r="116" spans="1:36" ht="144.6" thickBot="1" x14ac:dyDescent="0.35">
      <c r="A116" s="79"/>
      <c r="B116" s="89">
        <f t="shared" si="5"/>
        <v>19</v>
      </c>
      <c r="C116" s="221"/>
      <c r="D116" s="87" t="str" cm="1">
        <f t="array" ref="D116">_xlfn.TEXTJOIN(", ", TRUE, _xlfn._xlws.FILTER(C$2:C$371, $B$2:$B$371 = B116))</f>
        <v>La Garde</v>
      </c>
      <c r="E116" s="8"/>
      <c r="F116" s="87" t="str" cm="1">
        <f t="array" ref="F116">_xlfn.TEXTJOIN(CHAR(10), TRUE, _xlfn._xlws.FILTER(E$2:E$371, $B$2:$B$371 = $B116))</f>
        <v>UDVN-FNE83
ADPLG
ALMCV
M. Daniel</v>
      </c>
      <c r="G116" s="38"/>
      <c r="H116" s="117" t="str" cm="1">
        <f t="array" ref="H116">_xlfn.TEXTJOIN(CHAR(10), TRUE, _xlfn._xlws.FILTER(G$2:G$371, $B$2:$B$371 = $B116))</f>
        <v/>
      </c>
      <c r="I116" s="38"/>
      <c r="J116" s="170" t="str" cm="1">
        <f t="array" ref="J116">_xlfn.TEXTJOIN(CHAR(10), TRUE, _xlfn._xlws.FILTER(I$2:I$371, $B$2:$B$371 = $B116))</f>
        <v/>
      </c>
      <c r="K116" s="224"/>
      <c r="L116" s="154" t="str" cm="1">
        <f t="array" ref="L116">_xlfn.TEXTJOIN(CHAR(10), TRUE, _xlfn._xlws.FILTER(K$2:K$371, $B$2:$B$371 = $B116))</f>
        <v>TJ Toulon</v>
      </c>
      <c r="M116" s="57"/>
      <c r="N116" s="154" t="str" cm="1">
        <f t="array" ref="N116">_xlfn.TEXTJOIN(CHAR(10), TRUE, _xlfn._xlws.FILTER(M$2:M$371, $B$2:$B$371 = $B116))</f>
        <v/>
      </c>
      <c r="O116" s="57"/>
      <c r="P116" s="154" t="str" cm="1">
        <f t="array" ref="P116">_xlfn.TEXTJOIN(CHAR(10), TRUE, _xlfn._xlws.FILTER(O$2:O$371, $B$2:$B$371 = $B116))</f>
        <v/>
      </c>
      <c r="Q116" s="57"/>
      <c r="R116" s="154" t="str" cm="1">
        <f t="array" ref="R116">_xlfn.TEXTJOIN(CHAR(10), TRUE, _xlfn._xlws.FILTER(Q$2:Q$371, $B$2:$B$371 = $B116))</f>
        <v/>
      </c>
      <c r="S116" s="8"/>
      <c r="T116" s="117" t="str" cm="1">
        <f t="array" ref="T116">_xlfn.TEXTJOIN(CHAR(10), TRUE, _xlfn._xlws.FILTER(S$2:S$371, $B$2:$B$371 = $B116))</f>
        <v>N° Parquet :
18347000134</v>
      </c>
      <c r="U116" s="8"/>
      <c r="V116" s="117" t="str" cm="1">
        <f t="array" ref="V116">_xlfn.TEXTJOIN(CHAR(10), TRUE, _xlfn._xlws.FILTER(U$2:U$371, $B$2:$B$371 = $B116))</f>
        <v>Constitution partie civil contre 
Patrick Bondy
Exhaussement en terres agricoles</v>
      </c>
      <c r="W116" s="4" t="s">
        <v>185</v>
      </c>
      <c r="X116" s="114" t="str" cm="1">
        <f t="array" ref="X116">_xlfn.TEXTJOIN(CHAR(10), TRUE, _xlfn._xlws.FILTER(W$2:W$371, $B$2:$B$371 = $B116))</f>
        <v>Mémoire N°1
43581
Constitution partie civile
43885
Mémoire complémentaire N° 1
Audience 24/02/2020</v>
      </c>
      <c r="Y116" s="8"/>
      <c r="Z116" s="117" t="str" cm="1">
        <f t="array" ref="Z116">_xlfn.TEXTJOIN(CHAR(10), TRUE, _xlfn._xlws.FILTER(Y$2:Y$371, $B$2:$B$371 = $B116))</f>
        <v>Audience 28/11/2022
Condamnation 16/01/2023
1000€ Préjudice moral
500 € A 475-1 C Pénal
Lettre Me Fitzgerald le 18/04/2023</v>
      </c>
      <c r="AA116" s="38"/>
      <c r="AB116" s="117"/>
      <c r="AC116" s="41"/>
      <c r="AD116" s="100"/>
      <c r="AE116" s="41"/>
      <c r="AF116" s="100"/>
      <c r="AG116" s="41"/>
      <c r="AH116" s="100" t="str" cm="1">
        <f t="array" ref="AH116">_xlfn.TEXTJOIN(CHAR(10), TRUE, _xlfn._xlws.FILTER(AG$2:AG$371, $B$2:$B$371 = $B116))</f>
        <v/>
      </c>
      <c r="AI116" s="41"/>
      <c r="AJ116" s="92" t="str" cm="1">
        <f t="array" ref="AJ116">_xlfn.TEXTJOIN(CHAR(10), TRUE, _xlfn._xlws.FILTER(AI$2:AI$371, $B$2:$B$371 = $B116))</f>
        <v/>
      </c>
    </row>
    <row r="117" spans="1:36" ht="87" thickBot="1" x14ac:dyDescent="0.35">
      <c r="A117" s="78">
        <v>20</v>
      </c>
      <c r="B117" s="89">
        <f t="shared" si="5"/>
        <v>20</v>
      </c>
      <c r="C117" s="219" t="s">
        <v>177</v>
      </c>
      <c r="D117" s="87" t="str" cm="1">
        <f t="array" ref="D117">_xlfn.TEXTJOIN(", ", TRUE, _xlfn._xlws.FILTER(C$2:C$371, $B$2:$B$371 = B117))</f>
        <v>La Garde</v>
      </c>
      <c r="E117" s="3" t="s">
        <v>178</v>
      </c>
      <c r="F117" s="87" t="str" cm="1">
        <f t="array" ref="F117">_xlfn.TEXTJOIN(CHAR(10), TRUE, _xlfn._xlws.FILTER(E$2:E$371, $B$2:$B$371 = $B117))</f>
        <v>ADPLG
CIL La Grenouille
CIL Le Pradet Nord
MART
Le Pradet Environnement
FNE83</v>
      </c>
      <c r="G117" s="34"/>
      <c r="H117" s="113" t="str" cm="1">
        <f t="array" ref="H117">_xlfn.TEXTJOIN(CHAR(10), TRUE, _xlfn._xlws.FILTER(G$2:G$371, $B$2:$B$371 = $B117))</f>
        <v/>
      </c>
      <c r="I117" s="34"/>
      <c r="J117" s="115" t="str" cm="1">
        <f t="array" ref="J117">_xlfn.TEXTJOIN(CHAR(10), TRUE, _xlfn._xlws.FILTER(I$2:I$371, $B$2:$B$371 = $B117))</f>
        <v/>
      </c>
      <c r="K117" s="27" t="s">
        <v>196</v>
      </c>
      <c r="L117" s="151" t="str" cm="1">
        <f t="array" ref="L117">_xlfn.TEXTJOIN(CHAR(10), TRUE, _xlfn._xlws.FILTER(K$2:K$371, $B$2:$B$371 = $B117))</f>
        <v>TPM
Le Padet</v>
      </c>
      <c r="M117" s="54"/>
      <c r="N117" s="151" t="str" cm="1">
        <f t="array" ref="N117">_xlfn.TEXTJOIN(CHAR(10), TRUE, _xlfn._xlws.FILTER(M$2:M$371, $B$2:$B$371 = $B117))</f>
        <v/>
      </c>
      <c r="O117" s="54"/>
      <c r="P117" s="151" t="str" cm="1">
        <f t="array" ref="P117">_xlfn.TEXTJOIN(CHAR(10), TRUE, _xlfn._xlws.FILTER(O$2:O$371, $B$2:$B$371 = $B117))</f>
        <v/>
      </c>
      <c r="Q117" s="54"/>
      <c r="R117" s="151" t="str" cm="1">
        <f t="array" ref="R117">_xlfn.TEXTJOIN(CHAR(10), TRUE, _xlfn._xlws.FILTER(Q$2:Q$371, $B$2:$B$371 = $B117))</f>
        <v/>
      </c>
      <c r="S117" s="226"/>
      <c r="T117" s="142" t="str" cm="1">
        <f t="array" ref="T117">_xlfn.TEXTJOIN(CHAR(10), TRUE, _xlfn._xlws.FILTER(S$2:S$371, $B$2:$B$371 = $B117))</f>
        <v/>
      </c>
      <c r="U117" s="219" t="s">
        <v>198</v>
      </c>
      <c r="V117" s="120" t="str" cm="1">
        <f t="array" ref="V117">_xlfn.TEXTJOIN(CHAR(10), TRUE, _xlfn._xlws.FILTER(U$2:U$371, $B$2:$B$371 = $B117))</f>
        <v>Recours gracieux contre mise en compatibilité du PLU du Pradet pour l’implantation d’une déchetterie</v>
      </c>
      <c r="W117" s="219"/>
      <c r="X117" s="120" t="str" cm="1">
        <f t="array" ref="X117">_xlfn.TEXTJOIN(CHAR(10), TRUE, _xlfn._xlws.FILTER(W$2:W$371, $B$2:$B$371 = $B117))</f>
        <v/>
      </c>
      <c r="Y117" s="219"/>
      <c r="Z117" s="120" t="str" cm="1">
        <f t="array" ref="Z117">_xlfn.TEXTJOIN(CHAR(10), TRUE, _xlfn._xlws.FILTER(Y$2:Y$371, $B$2:$B$371 = $B117))</f>
        <v/>
      </c>
      <c r="AA117" s="42"/>
      <c r="AB117" s="120"/>
      <c r="AC117" s="217"/>
      <c r="AD117" s="95"/>
      <c r="AE117" s="217"/>
      <c r="AF117" s="95"/>
      <c r="AG117" s="217"/>
      <c r="AH117" s="95" t="str" cm="1">
        <f t="array" ref="AH117">_xlfn.TEXTJOIN(CHAR(10), TRUE, _xlfn._xlws.FILTER(AG$2:AG$371, $B$2:$B$371 = $B117))</f>
        <v/>
      </c>
      <c r="AI117" s="217"/>
      <c r="AJ117" s="92" t="str" cm="1">
        <f t="array" ref="AJ117">_xlfn.TEXTJOIN(CHAR(10), TRUE, _xlfn._xlws.FILTER(AI$2:AI$371, $B$2:$B$371 = $B117))</f>
        <v/>
      </c>
    </row>
    <row r="118" spans="1:36" ht="87" thickBot="1" x14ac:dyDescent="0.35">
      <c r="A118" s="36"/>
      <c r="B118" s="89">
        <f t="shared" si="5"/>
        <v>20</v>
      </c>
      <c r="C118" s="220"/>
      <c r="D118" s="87" t="str" cm="1">
        <f t="array" ref="D118">_xlfn.TEXTJOIN(", ", TRUE, _xlfn._xlws.FILTER(C$2:C$371, $B$2:$B$371 = B118))</f>
        <v>La Garde</v>
      </c>
      <c r="E118" s="3" t="s">
        <v>192</v>
      </c>
      <c r="F118" s="87" t="str" cm="1">
        <f t="array" ref="F118">_xlfn.TEXTJOIN(CHAR(10), TRUE, _xlfn._xlws.FILTER(E$2:E$371, $B$2:$B$371 = $B118))</f>
        <v>ADPLG
CIL La Grenouille
CIL Le Pradet Nord
MART
Le Pradet Environnement
FNE83</v>
      </c>
      <c r="G118" s="34"/>
      <c r="H118" s="113" t="str" cm="1">
        <f t="array" ref="H118">_xlfn.TEXTJOIN(CHAR(10), TRUE, _xlfn._xlws.FILTER(G$2:G$371, $B$2:$B$371 = $B118))</f>
        <v/>
      </c>
      <c r="I118" s="34"/>
      <c r="J118" s="115" t="str" cm="1">
        <f t="array" ref="J118">_xlfn.TEXTJOIN(CHAR(10), TRUE, _xlfn._xlws.FILTER(I$2:I$371, $B$2:$B$371 = $B118))</f>
        <v/>
      </c>
      <c r="K118" s="27" t="s">
        <v>197</v>
      </c>
      <c r="L118" s="151" t="str" cm="1">
        <f t="array" ref="L118">_xlfn.TEXTJOIN(CHAR(10), TRUE, _xlfn._xlws.FILTER(K$2:K$371, $B$2:$B$371 = $B118))</f>
        <v>TPM
Le Padet</v>
      </c>
      <c r="M118" s="54"/>
      <c r="N118" s="151" t="str" cm="1">
        <f t="array" ref="N118">_xlfn.TEXTJOIN(CHAR(10), TRUE, _xlfn._xlws.FILTER(M$2:M$371, $B$2:$B$371 = $B118))</f>
        <v/>
      </c>
      <c r="O118" s="54"/>
      <c r="P118" s="151" t="str" cm="1">
        <f t="array" ref="P118">_xlfn.TEXTJOIN(CHAR(10), TRUE, _xlfn._xlws.FILTER(O$2:O$371, $B$2:$B$371 = $B118))</f>
        <v/>
      </c>
      <c r="Q118" s="54"/>
      <c r="R118" s="151" t="str" cm="1">
        <f t="array" ref="R118">_xlfn.TEXTJOIN(CHAR(10), TRUE, _xlfn._xlws.FILTER(Q$2:Q$371, $B$2:$B$371 = $B118))</f>
        <v/>
      </c>
      <c r="S118" s="227"/>
      <c r="T118" s="143" t="str" cm="1">
        <f t="array" ref="T118">_xlfn.TEXTJOIN(CHAR(10), TRUE, _xlfn._xlws.FILTER(S$2:S$371, $B$2:$B$371 = $B118))</f>
        <v/>
      </c>
      <c r="U118" s="220"/>
      <c r="V118" s="121" t="str" cm="1">
        <f t="array" ref="V118">_xlfn.TEXTJOIN(CHAR(10), TRUE, _xlfn._xlws.FILTER(U$2:U$371, $B$2:$B$371 = $B118))</f>
        <v>Recours gracieux contre mise en compatibilité du PLU du Pradet pour l’implantation d’une déchetterie</v>
      </c>
      <c r="W118" s="220"/>
      <c r="X118" s="121" t="str" cm="1">
        <f t="array" ref="X118">_xlfn.TEXTJOIN(CHAR(10), TRUE, _xlfn._xlws.FILTER(W$2:W$371, $B$2:$B$371 = $B118))</f>
        <v/>
      </c>
      <c r="Y118" s="220"/>
      <c r="Z118" s="121" t="str" cm="1">
        <f t="array" ref="Z118">_xlfn.TEXTJOIN(CHAR(10), TRUE, _xlfn._xlws.FILTER(Y$2:Y$371, $B$2:$B$371 = $B118))</f>
        <v/>
      </c>
      <c r="AA118" s="43"/>
      <c r="AB118" s="121"/>
      <c r="AC118" s="218"/>
      <c r="AD118" s="97"/>
      <c r="AE118" s="218"/>
      <c r="AF118" s="97"/>
      <c r="AG118" s="218"/>
      <c r="AH118" s="97" t="str" cm="1">
        <f t="array" ref="AH118">_xlfn.TEXTJOIN(CHAR(10), TRUE, _xlfn._xlws.FILTER(AG$2:AG$371, $B$2:$B$371 = $B118))</f>
        <v/>
      </c>
      <c r="AI118" s="218"/>
      <c r="AJ118" s="92" t="str" cm="1">
        <f t="array" ref="AJ118">_xlfn.TEXTJOIN(CHAR(10), TRUE, _xlfn._xlws.FILTER(AI$2:AI$371, $B$2:$B$371 = $B118))</f>
        <v/>
      </c>
    </row>
    <row r="119" spans="1:36" ht="87" thickBot="1" x14ac:dyDescent="0.35">
      <c r="A119" s="36"/>
      <c r="B119" s="89">
        <f t="shared" si="5"/>
        <v>20</v>
      </c>
      <c r="C119" s="220"/>
      <c r="D119" s="87" t="str" cm="1">
        <f t="array" ref="D119">_xlfn.TEXTJOIN(", ", TRUE, _xlfn._xlws.FILTER(C$2:C$371, $B$2:$B$371 = B119))</f>
        <v>La Garde</v>
      </c>
      <c r="E119" s="3" t="s">
        <v>193</v>
      </c>
      <c r="F119" s="87" t="str" cm="1">
        <f t="array" ref="F119">_xlfn.TEXTJOIN(CHAR(10), TRUE, _xlfn._xlws.FILTER(E$2:E$371, $B$2:$B$371 = $B119))</f>
        <v>ADPLG
CIL La Grenouille
CIL Le Pradet Nord
MART
Le Pradet Environnement
FNE83</v>
      </c>
      <c r="G119" s="34"/>
      <c r="H119" s="113" t="str" cm="1">
        <f t="array" ref="H119">_xlfn.TEXTJOIN(CHAR(10), TRUE, _xlfn._xlws.FILTER(G$2:G$371, $B$2:$B$371 = $B119))</f>
        <v/>
      </c>
      <c r="I119" s="34"/>
      <c r="J119" s="115" t="str" cm="1">
        <f t="array" ref="J119">_xlfn.TEXTJOIN(CHAR(10), TRUE, _xlfn._xlws.FILTER(I$2:I$371, $B$2:$B$371 = $B119))</f>
        <v/>
      </c>
      <c r="K119" s="28"/>
      <c r="L119" s="152" t="str" cm="1">
        <f t="array" ref="L119">_xlfn.TEXTJOIN(CHAR(10), TRUE, _xlfn._xlws.FILTER(K$2:K$371, $B$2:$B$371 = $B119))</f>
        <v>TPM
Le Padet</v>
      </c>
      <c r="M119" s="55"/>
      <c r="N119" s="152" t="str" cm="1">
        <f t="array" ref="N119">_xlfn.TEXTJOIN(CHAR(10), TRUE, _xlfn._xlws.FILTER(M$2:M$371, $B$2:$B$371 = $B119))</f>
        <v/>
      </c>
      <c r="O119" s="55"/>
      <c r="P119" s="152" t="str" cm="1">
        <f t="array" ref="P119">_xlfn.TEXTJOIN(CHAR(10), TRUE, _xlfn._xlws.FILTER(O$2:O$371, $B$2:$B$371 = $B119))</f>
        <v/>
      </c>
      <c r="Q119" s="55"/>
      <c r="R119" s="152" t="str" cm="1">
        <f t="array" ref="R119">_xlfn.TEXTJOIN(CHAR(10), TRUE, _xlfn._xlws.FILTER(Q$2:Q$371, $B$2:$B$371 = $B119))</f>
        <v/>
      </c>
      <c r="S119" s="227"/>
      <c r="T119" s="143" t="str" cm="1">
        <f t="array" ref="T119">_xlfn.TEXTJOIN(CHAR(10), TRUE, _xlfn._xlws.FILTER(S$2:S$371, $B$2:$B$371 = $B119))</f>
        <v/>
      </c>
      <c r="U119" s="220"/>
      <c r="V119" s="121" t="str" cm="1">
        <f t="array" ref="V119">_xlfn.TEXTJOIN(CHAR(10), TRUE, _xlfn._xlws.FILTER(U$2:U$371, $B$2:$B$371 = $B119))</f>
        <v>Recours gracieux contre mise en compatibilité du PLU du Pradet pour l’implantation d’une déchetterie</v>
      </c>
      <c r="W119" s="220"/>
      <c r="X119" s="121" t="str" cm="1">
        <f t="array" ref="X119">_xlfn.TEXTJOIN(CHAR(10), TRUE, _xlfn._xlws.FILTER(W$2:W$371, $B$2:$B$371 = $B119))</f>
        <v/>
      </c>
      <c r="Y119" s="220"/>
      <c r="Z119" s="121" t="str" cm="1">
        <f t="array" ref="Z119">_xlfn.TEXTJOIN(CHAR(10), TRUE, _xlfn._xlws.FILTER(Y$2:Y$371, $B$2:$B$371 = $B119))</f>
        <v/>
      </c>
      <c r="AA119" s="43"/>
      <c r="AB119" s="121"/>
      <c r="AC119" s="218"/>
      <c r="AD119" s="97"/>
      <c r="AE119" s="218"/>
      <c r="AF119" s="97"/>
      <c r="AG119" s="218"/>
      <c r="AH119" s="97" t="str" cm="1">
        <f t="array" ref="AH119">_xlfn.TEXTJOIN(CHAR(10), TRUE, _xlfn._xlws.FILTER(AG$2:AG$371, $B$2:$B$371 = $B119))</f>
        <v/>
      </c>
      <c r="AI119" s="218"/>
      <c r="AJ119" s="92" t="str" cm="1">
        <f t="array" ref="AJ119">_xlfn.TEXTJOIN(CHAR(10), TRUE, _xlfn._xlws.FILTER(AI$2:AI$371, $B$2:$B$371 = $B119))</f>
        <v/>
      </c>
    </row>
    <row r="120" spans="1:36" ht="87" thickBot="1" x14ac:dyDescent="0.35">
      <c r="A120" s="36"/>
      <c r="B120" s="89">
        <f t="shared" si="5"/>
        <v>20</v>
      </c>
      <c r="C120" s="220"/>
      <c r="D120" s="87" t="str" cm="1">
        <f t="array" ref="D120">_xlfn.TEXTJOIN(", ", TRUE, _xlfn._xlws.FILTER(C$2:C$371, $B$2:$B$371 = B120))</f>
        <v>La Garde</v>
      </c>
      <c r="E120" s="3" t="s">
        <v>194</v>
      </c>
      <c r="F120" s="87" t="str" cm="1">
        <f t="array" ref="F120">_xlfn.TEXTJOIN(CHAR(10), TRUE, _xlfn._xlws.FILTER(E$2:E$371, $B$2:$B$371 = $B120))</f>
        <v>ADPLG
CIL La Grenouille
CIL Le Pradet Nord
MART
Le Pradet Environnement
FNE83</v>
      </c>
      <c r="G120" s="34"/>
      <c r="H120" s="113" t="str" cm="1">
        <f t="array" ref="H120">_xlfn.TEXTJOIN(CHAR(10), TRUE, _xlfn._xlws.FILTER(G$2:G$371, $B$2:$B$371 = $B120))</f>
        <v/>
      </c>
      <c r="I120" s="34"/>
      <c r="J120" s="115" t="str" cm="1">
        <f t="array" ref="J120">_xlfn.TEXTJOIN(CHAR(10), TRUE, _xlfn._xlws.FILTER(I$2:I$371, $B$2:$B$371 = $B120))</f>
        <v/>
      </c>
      <c r="K120" s="28"/>
      <c r="L120" s="152" t="str" cm="1">
        <f t="array" ref="L120">_xlfn.TEXTJOIN(CHAR(10), TRUE, _xlfn._xlws.FILTER(K$2:K$371, $B$2:$B$371 = $B120))</f>
        <v>TPM
Le Padet</v>
      </c>
      <c r="M120" s="55"/>
      <c r="N120" s="152" t="str" cm="1">
        <f t="array" ref="N120">_xlfn.TEXTJOIN(CHAR(10), TRUE, _xlfn._xlws.FILTER(M$2:M$371, $B$2:$B$371 = $B120))</f>
        <v/>
      </c>
      <c r="O120" s="55"/>
      <c r="P120" s="152" t="str" cm="1">
        <f t="array" ref="P120">_xlfn.TEXTJOIN(CHAR(10), TRUE, _xlfn._xlws.FILTER(O$2:O$371, $B$2:$B$371 = $B120))</f>
        <v/>
      </c>
      <c r="Q120" s="55"/>
      <c r="R120" s="152" t="str" cm="1">
        <f t="array" ref="R120">_xlfn.TEXTJOIN(CHAR(10), TRUE, _xlfn._xlws.FILTER(Q$2:Q$371, $B$2:$B$371 = $B120))</f>
        <v/>
      </c>
      <c r="S120" s="227"/>
      <c r="T120" s="143" t="str" cm="1">
        <f t="array" ref="T120">_xlfn.TEXTJOIN(CHAR(10), TRUE, _xlfn._xlws.FILTER(S$2:S$371, $B$2:$B$371 = $B120))</f>
        <v/>
      </c>
      <c r="U120" s="220"/>
      <c r="V120" s="121" t="str" cm="1">
        <f t="array" ref="V120">_xlfn.TEXTJOIN(CHAR(10), TRUE, _xlfn._xlws.FILTER(U$2:U$371, $B$2:$B$371 = $B120))</f>
        <v>Recours gracieux contre mise en compatibilité du PLU du Pradet pour l’implantation d’une déchetterie</v>
      </c>
      <c r="W120" s="220"/>
      <c r="X120" s="121" t="str" cm="1">
        <f t="array" ref="X120">_xlfn.TEXTJOIN(CHAR(10), TRUE, _xlfn._xlws.FILTER(W$2:W$371, $B$2:$B$371 = $B120))</f>
        <v/>
      </c>
      <c r="Y120" s="220"/>
      <c r="Z120" s="121" t="str" cm="1">
        <f t="array" ref="Z120">_xlfn.TEXTJOIN(CHAR(10), TRUE, _xlfn._xlws.FILTER(Y$2:Y$371, $B$2:$B$371 = $B120))</f>
        <v/>
      </c>
      <c r="AA120" s="43"/>
      <c r="AB120" s="121"/>
      <c r="AC120" s="218"/>
      <c r="AD120" s="97"/>
      <c r="AE120" s="218"/>
      <c r="AF120" s="97"/>
      <c r="AG120" s="218"/>
      <c r="AH120" s="97" t="str" cm="1">
        <f t="array" ref="AH120">_xlfn.TEXTJOIN(CHAR(10), TRUE, _xlfn._xlws.FILTER(AG$2:AG$371, $B$2:$B$371 = $B120))</f>
        <v/>
      </c>
      <c r="AI120" s="218"/>
      <c r="AJ120" s="92" t="str" cm="1">
        <f t="array" ref="AJ120">_xlfn.TEXTJOIN(CHAR(10), TRUE, _xlfn._xlws.FILTER(AI$2:AI$371, $B$2:$B$371 = $B120))</f>
        <v/>
      </c>
    </row>
    <row r="121" spans="1:36" ht="87" thickBot="1" x14ac:dyDescent="0.35">
      <c r="A121" s="36"/>
      <c r="B121" s="89">
        <f t="shared" si="5"/>
        <v>20</v>
      </c>
      <c r="C121" s="220"/>
      <c r="D121" s="87" t="str" cm="1">
        <f t="array" ref="D121">_xlfn.TEXTJOIN(", ", TRUE, _xlfn._xlws.FILTER(C$2:C$371, $B$2:$B$371 = B121))</f>
        <v>La Garde</v>
      </c>
      <c r="E121" s="3" t="s">
        <v>195</v>
      </c>
      <c r="F121" s="87" t="str" cm="1">
        <f t="array" ref="F121">_xlfn.TEXTJOIN(CHAR(10), TRUE, _xlfn._xlws.FILTER(E$2:E$371, $B$2:$B$371 = $B121))</f>
        <v>ADPLG
CIL La Grenouille
CIL Le Pradet Nord
MART
Le Pradet Environnement
FNE83</v>
      </c>
      <c r="G121" s="34"/>
      <c r="H121" s="113" t="str" cm="1">
        <f t="array" ref="H121">_xlfn.TEXTJOIN(CHAR(10), TRUE, _xlfn._xlws.FILTER(G$2:G$371, $B$2:$B$371 = $B121))</f>
        <v/>
      </c>
      <c r="I121" s="34"/>
      <c r="J121" s="115" t="str" cm="1">
        <f t="array" ref="J121">_xlfn.TEXTJOIN(CHAR(10), TRUE, _xlfn._xlws.FILTER(I$2:I$371, $B$2:$B$371 = $B121))</f>
        <v/>
      </c>
      <c r="K121" s="28"/>
      <c r="L121" s="152" t="str" cm="1">
        <f t="array" ref="L121">_xlfn.TEXTJOIN(CHAR(10), TRUE, _xlfn._xlws.FILTER(K$2:K$371, $B$2:$B$371 = $B121))</f>
        <v>TPM
Le Padet</v>
      </c>
      <c r="M121" s="55"/>
      <c r="N121" s="152" t="str" cm="1">
        <f t="array" ref="N121">_xlfn.TEXTJOIN(CHAR(10), TRUE, _xlfn._xlws.FILTER(M$2:M$371, $B$2:$B$371 = $B121))</f>
        <v/>
      </c>
      <c r="O121" s="55"/>
      <c r="P121" s="152" t="str" cm="1">
        <f t="array" ref="P121">_xlfn.TEXTJOIN(CHAR(10), TRUE, _xlfn._xlws.FILTER(O$2:O$371, $B$2:$B$371 = $B121))</f>
        <v/>
      </c>
      <c r="Q121" s="55"/>
      <c r="R121" s="152" t="str" cm="1">
        <f t="array" ref="R121">_xlfn.TEXTJOIN(CHAR(10), TRUE, _xlfn._xlws.FILTER(Q$2:Q$371, $B$2:$B$371 = $B121))</f>
        <v/>
      </c>
      <c r="S121" s="227"/>
      <c r="T121" s="143" t="str" cm="1">
        <f t="array" ref="T121">_xlfn.TEXTJOIN(CHAR(10), TRUE, _xlfn._xlws.FILTER(S$2:S$371, $B$2:$B$371 = $B121))</f>
        <v/>
      </c>
      <c r="U121" s="220"/>
      <c r="V121" s="121" t="str" cm="1">
        <f t="array" ref="V121">_xlfn.TEXTJOIN(CHAR(10), TRUE, _xlfn._xlws.FILTER(U$2:U$371, $B$2:$B$371 = $B121))</f>
        <v>Recours gracieux contre mise en compatibilité du PLU du Pradet pour l’implantation d’une déchetterie</v>
      </c>
      <c r="W121" s="220"/>
      <c r="X121" s="121" t="str" cm="1">
        <f t="array" ref="X121">_xlfn.TEXTJOIN(CHAR(10), TRUE, _xlfn._xlws.FILTER(W$2:W$371, $B$2:$B$371 = $B121))</f>
        <v/>
      </c>
      <c r="Y121" s="220"/>
      <c r="Z121" s="121" t="str" cm="1">
        <f t="array" ref="Z121">_xlfn.TEXTJOIN(CHAR(10), TRUE, _xlfn._xlws.FILTER(Y$2:Y$371, $B$2:$B$371 = $B121))</f>
        <v/>
      </c>
      <c r="AA121" s="43"/>
      <c r="AB121" s="121"/>
      <c r="AC121" s="218"/>
      <c r="AD121" s="97"/>
      <c r="AE121" s="218"/>
      <c r="AF121" s="97"/>
      <c r="AG121" s="218"/>
      <c r="AH121" s="97" t="str" cm="1">
        <f t="array" ref="AH121">_xlfn.TEXTJOIN(CHAR(10), TRUE, _xlfn._xlws.FILTER(AG$2:AG$371, $B$2:$B$371 = $B121))</f>
        <v/>
      </c>
      <c r="AI121" s="218"/>
      <c r="AJ121" s="92" t="str" cm="1">
        <f t="array" ref="AJ121">_xlfn.TEXTJOIN(CHAR(10), TRUE, _xlfn._xlws.FILTER(AI$2:AI$371, $B$2:$B$371 = $B121))</f>
        <v/>
      </c>
    </row>
    <row r="122" spans="1:36" ht="87" thickBot="1" x14ac:dyDescent="0.35">
      <c r="A122" s="36"/>
      <c r="B122" s="89">
        <f t="shared" si="5"/>
        <v>20</v>
      </c>
      <c r="C122" s="220"/>
      <c r="D122" s="87" t="str" cm="1">
        <f t="array" ref="D122">_xlfn.TEXTJOIN(", ", TRUE, _xlfn._xlws.FILTER(C$2:C$371, $B$2:$B$371 = B122))</f>
        <v>La Garde</v>
      </c>
      <c r="E122" s="3" t="s">
        <v>25</v>
      </c>
      <c r="F122" s="87" t="str" cm="1">
        <f t="array" ref="F122">_xlfn.TEXTJOIN(CHAR(10), TRUE, _xlfn._xlws.FILTER(E$2:E$371, $B$2:$B$371 = $B122))</f>
        <v>ADPLG
CIL La Grenouille
CIL Le Pradet Nord
MART
Le Pradet Environnement
FNE83</v>
      </c>
      <c r="G122" s="34"/>
      <c r="H122" s="113" t="str" cm="1">
        <f t="array" ref="H122">_xlfn.TEXTJOIN(CHAR(10), TRUE, _xlfn._xlws.FILTER(G$2:G$371, $B$2:$B$371 = $B122))</f>
        <v/>
      </c>
      <c r="I122" s="34"/>
      <c r="J122" s="115" t="str" cm="1">
        <f t="array" ref="J122">_xlfn.TEXTJOIN(CHAR(10), TRUE, _xlfn._xlws.FILTER(I$2:I$371, $B$2:$B$371 = $B122))</f>
        <v/>
      </c>
      <c r="K122" s="28"/>
      <c r="L122" s="152" t="str" cm="1">
        <f t="array" ref="L122">_xlfn.TEXTJOIN(CHAR(10), TRUE, _xlfn._xlws.FILTER(K$2:K$371, $B$2:$B$371 = $B122))</f>
        <v>TPM
Le Padet</v>
      </c>
      <c r="M122" s="55"/>
      <c r="N122" s="152" t="str" cm="1">
        <f t="array" ref="N122">_xlfn.TEXTJOIN(CHAR(10), TRUE, _xlfn._xlws.FILTER(M$2:M$371, $B$2:$B$371 = $B122))</f>
        <v/>
      </c>
      <c r="O122" s="55"/>
      <c r="P122" s="152" t="str" cm="1">
        <f t="array" ref="P122">_xlfn.TEXTJOIN(CHAR(10), TRUE, _xlfn._xlws.FILTER(O$2:O$371, $B$2:$B$371 = $B122))</f>
        <v/>
      </c>
      <c r="Q122" s="55"/>
      <c r="R122" s="152" t="str" cm="1">
        <f t="array" ref="R122">_xlfn.TEXTJOIN(CHAR(10), TRUE, _xlfn._xlws.FILTER(Q$2:Q$371, $B$2:$B$371 = $B122))</f>
        <v/>
      </c>
      <c r="S122" s="227"/>
      <c r="T122" s="143" t="str" cm="1">
        <f t="array" ref="T122">_xlfn.TEXTJOIN(CHAR(10), TRUE, _xlfn._xlws.FILTER(S$2:S$371, $B$2:$B$371 = $B122))</f>
        <v/>
      </c>
      <c r="U122" s="220"/>
      <c r="V122" s="121" t="str" cm="1">
        <f t="array" ref="V122">_xlfn.TEXTJOIN(CHAR(10), TRUE, _xlfn._xlws.FILTER(U$2:U$371, $B$2:$B$371 = $B122))</f>
        <v>Recours gracieux contre mise en compatibilité du PLU du Pradet pour l’implantation d’une déchetterie</v>
      </c>
      <c r="W122" s="220"/>
      <c r="X122" s="121" t="str" cm="1">
        <f t="array" ref="X122">_xlfn.TEXTJOIN(CHAR(10), TRUE, _xlfn._xlws.FILTER(W$2:W$371, $B$2:$B$371 = $B122))</f>
        <v/>
      </c>
      <c r="Y122" s="220"/>
      <c r="Z122" s="121" t="str" cm="1">
        <f t="array" ref="Z122">_xlfn.TEXTJOIN(CHAR(10), TRUE, _xlfn._xlws.FILTER(Y$2:Y$371, $B$2:$B$371 = $B122))</f>
        <v/>
      </c>
      <c r="AA122" s="43"/>
      <c r="AB122" s="121"/>
      <c r="AC122" s="218"/>
      <c r="AD122" s="97"/>
      <c r="AE122" s="218"/>
      <c r="AF122" s="97"/>
      <c r="AG122" s="218"/>
      <c r="AH122" s="97" t="str" cm="1">
        <f t="array" ref="AH122">_xlfn.TEXTJOIN(CHAR(10), TRUE, _xlfn._xlws.FILTER(AG$2:AG$371, $B$2:$B$371 = $B122))</f>
        <v/>
      </c>
      <c r="AI122" s="218"/>
      <c r="AJ122" s="92" t="str" cm="1">
        <f t="array" ref="AJ122">_xlfn.TEXTJOIN(CHAR(10), TRUE, _xlfn._xlws.FILTER(AI$2:AI$371, $B$2:$B$371 = $B122))</f>
        <v/>
      </c>
    </row>
    <row r="123" spans="1:36" ht="87" thickBot="1" x14ac:dyDescent="0.35">
      <c r="A123" s="79"/>
      <c r="B123" s="89">
        <f t="shared" si="5"/>
        <v>20</v>
      </c>
      <c r="C123" s="221"/>
      <c r="D123" s="87" t="str" cm="1">
        <f t="array" ref="D123">_xlfn.TEXTJOIN(", ", TRUE, _xlfn._xlws.FILTER(C$2:C$371, $B$2:$B$371 = B123))</f>
        <v>La Garde</v>
      </c>
      <c r="E123" s="4"/>
      <c r="F123" s="87" t="str" cm="1">
        <f t="array" ref="F123">_xlfn.TEXTJOIN(CHAR(10), TRUE, _xlfn._xlws.FILTER(E$2:E$371, $B$2:$B$371 = $B123))</f>
        <v>ADPLG
CIL La Grenouille
CIL Le Pradet Nord
MART
Le Pradet Environnement
FNE83</v>
      </c>
      <c r="G123" s="35"/>
      <c r="H123" s="114" t="str" cm="1">
        <f t="array" ref="H123">_xlfn.TEXTJOIN(CHAR(10), TRUE, _xlfn._xlws.FILTER(G$2:G$371, $B$2:$B$371 = $B123))</f>
        <v/>
      </c>
      <c r="I123" s="35"/>
      <c r="J123" s="168" t="str" cm="1">
        <f t="array" ref="J123">_xlfn.TEXTJOIN(CHAR(10), TRUE, _xlfn._xlws.FILTER(I$2:I$371, $B$2:$B$371 = $B123))</f>
        <v/>
      </c>
      <c r="K123" s="29"/>
      <c r="L123" s="153" t="str" cm="1">
        <f t="array" ref="L123">_xlfn.TEXTJOIN(CHAR(10), TRUE, _xlfn._xlws.FILTER(K$2:K$371, $B$2:$B$371 = $B123))</f>
        <v>TPM
Le Padet</v>
      </c>
      <c r="M123" s="56"/>
      <c r="N123" s="153" t="str" cm="1">
        <f t="array" ref="N123">_xlfn.TEXTJOIN(CHAR(10), TRUE, _xlfn._xlws.FILTER(M$2:M$371, $B$2:$B$371 = $B123))</f>
        <v/>
      </c>
      <c r="O123" s="56"/>
      <c r="P123" s="153" t="str" cm="1">
        <f t="array" ref="P123">_xlfn.TEXTJOIN(CHAR(10), TRUE, _xlfn._xlws.FILTER(O$2:O$371, $B$2:$B$371 = $B123))</f>
        <v/>
      </c>
      <c r="Q123" s="56"/>
      <c r="R123" s="153" t="str" cm="1">
        <f t="array" ref="R123">_xlfn.TEXTJOIN(CHAR(10), TRUE, _xlfn._xlws.FILTER(Q$2:Q$371, $B$2:$B$371 = $B123))</f>
        <v/>
      </c>
      <c r="S123" s="228"/>
      <c r="T123" s="144" t="str" cm="1">
        <f t="array" ref="T123">_xlfn.TEXTJOIN(CHAR(10), TRUE, _xlfn._xlws.FILTER(S$2:S$371, $B$2:$B$371 = $B123))</f>
        <v/>
      </c>
      <c r="U123" s="221"/>
      <c r="V123" s="122" t="str" cm="1">
        <f t="array" ref="V123">_xlfn.TEXTJOIN(CHAR(10), TRUE, _xlfn._xlws.FILTER(U$2:U$371, $B$2:$B$371 = $B123))</f>
        <v>Recours gracieux contre mise en compatibilité du PLU du Pradet pour l’implantation d’une déchetterie</v>
      </c>
      <c r="W123" s="221"/>
      <c r="X123" s="122" t="str" cm="1">
        <f t="array" ref="X123">_xlfn.TEXTJOIN(CHAR(10), TRUE, _xlfn._xlws.FILTER(W$2:W$371, $B$2:$B$371 = $B123))</f>
        <v/>
      </c>
      <c r="Y123" s="221"/>
      <c r="Z123" s="122" t="str" cm="1">
        <f t="array" ref="Z123">_xlfn.TEXTJOIN(CHAR(10), TRUE, _xlfn._xlws.FILTER(Y$2:Y$371, $B$2:$B$371 = $B123))</f>
        <v/>
      </c>
      <c r="AA123" s="45"/>
      <c r="AB123" s="122"/>
      <c r="AC123" s="225"/>
      <c r="AD123" s="96"/>
      <c r="AE123" s="225"/>
      <c r="AF123" s="96"/>
      <c r="AG123" s="225"/>
      <c r="AH123" s="96" t="str" cm="1">
        <f t="array" ref="AH123">_xlfn.TEXTJOIN(CHAR(10), TRUE, _xlfn._xlws.FILTER(AG$2:AG$371, $B$2:$B$371 = $B123))</f>
        <v/>
      </c>
      <c r="AI123" s="225"/>
      <c r="AJ123" s="92" t="str" cm="1">
        <f t="array" ref="AJ123">_xlfn.TEXTJOIN(CHAR(10), TRUE, _xlfn._xlws.FILTER(AI$2:AI$371, $B$2:$B$371 = $B123))</f>
        <v/>
      </c>
    </row>
    <row r="124" spans="1:36" ht="72.599999999999994" thickBot="1" x14ac:dyDescent="0.35">
      <c r="A124" s="36">
        <v>21</v>
      </c>
      <c r="B124" s="89">
        <f t="shared" si="5"/>
        <v>21</v>
      </c>
      <c r="C124" s="2" t="s">
        <v>199</v>
      </c>
      <c r="D124" s="87" t="str" cm="1">
        <f t="array" ref="D124">_xlfn.TEXTJOIN(", ", TRUE, _xlfn._xlws.FILTER(C$2:C$371, $B$2:$B$371 = B124))</f>
        <v>Le Beausset</v>
      </c>
      <c r="E124" s="3" t="s">
        <v>14</v>
      </c>
      <c r="F124" s="87" t="str" cm="1">
        <f t="array" ref="F124">_xlfn.TEXTJOIN(CHAR(10), TRUE, _xlfn._xlws.FILTER(E$2:E$371, $B$2:$B$371 = $B124))</f>
        <v>UDVN-FNE83</v>
      </c>
      <c r="G124" s="34"/>
      <c r="H124" s="113" t="str" cm="1">
        <f t="array" ref="H124">_xlfn.TEXTJOIN(CHAR(10), TRUE, _xlfn._xlws.FILTER(G$2:G$371, $B$2:$B$371 = $B124))</f>
        <v/>
      </c>
      <c r="I124" s="34"/>
      <c r="J124" s="115" t="str" cm="1">
        <f t="array" ref="J124">_xlfn.TEXTJOIN(CHAR(10), TRUE, _xlfn._xlws.FILTER(I$2:I$371, $B$2:$B$371 = $B124))</f>
        <v/>
      </c>
      <c r="K124" s="222" t="s">
        <v>98</v>
      </c>
      <c r="L124" s="151" t="str" cm="1">
        <f t="array" ref="L124">_xlfn.TEXTJOIN(CHAR(10), TRUE, _xlfn._xlws.FILTER(K$2:K$371, $B$2:$B$371 = $B124))</f>
        <v>TJ Toulon</v>
      </c>
      <c r="M124" s="54"/>
      <c r="N124" s="151" t="str" cm="1">
        <f t="array" ref="N124">_xlfn.TEXTJOIN(CHAR(10), TRUE, _xlfn._xlws.FILTER(M$2:M$371, $B$2:$B$371 = $B124))</f>
        <v/>
      </c>
      <c r="O124" s="54"/>
      <c r="P124" s="151" t="str" cm="1">
        <f t="array" ref="P124">_xlfn.TEXTJOIN(CHAR(10), TRUE, _xlfn._xlws.FILTER(O$2:O$371, $B$2:$B$371 = $B124))</f>
        <v/>
      </c>
      <c r="Q124" s="54"/>
      <c r="R124" s="151" t="str" cm="1">
        <f t="array" ref="R124">_xlfn.TEXTJOIN(CHAR(10), TRUE, _xlfn._xlws.FILTER(Q$2:Q$371, $B$2:$B$371 = $B124))</f>
        <v/>
      </c>
      <c r="S124" s="226"/>
      <c r="T124" s="140" t="str" cm="1">
        <f t="array" ref="T124">_xlfn.TEXTJOIN(CHAR(10), TRUE, _xlfn._xlws.FILTER(S$2:S$371, $B$2:$B$371 = $B124))</f>
        <v/>
      </c>
      <c r="U124" s="3" t="s">
        <v>204</v>
      </c>
      <c r="V124" s="113" t="str" cm="1">
        <f t="array" ref="V124">_xlfn.TEXTJOIN(CHAR(10), TRUE, _xlfn._xlws.FILTER(U$2:U$371, $B$2:$B$371 = $B124))</f>
        <v>Constitution de partie civile 31/05/2015</v>
      </c>
      <c r="W124" s="219"/>
      <c r="X124" s="113" t="str" cm="1">
        <f t="array" ref="X124">_xlfn.TEXTJOIN(CHAR(10), TRUE, _xlfn._xlws.FILTER(W$2:W$371, $B$2:$B$371 = $B124))</f>
        <v/>
      </c>
      <c r="Y124" s="3" t="s">
        <v>210</v>
      </c>
      <c r="Z124" s="113" t="str" cm="1">
        <f t="array" ref="Z124">_xlfn.TEXTJOIN(CHAR(10), TRUE, _xlfn._xlws.FILTER(Y$2:Y$371, $B$2:$B$371 = $B124))</f>
        <v xml:space="preserve">Arrêt n° 2016/241 du 6/09/2016 CAA alloue 3000 (préjudice moral) +800€ (frais irrépétibles) </v>
      </c>
      <c r="AA124" s="34"/>
      <c r="AB124" s="113"/>
      <c r="AC124" s="39"/>
      <c r="AD124" s="98"/>
      <c r="AE124" s="39"/>
      <c r="AF124" s="98"/>
      <c r="AG124" s="39"/>
      <c r="AH124" s="98" t="str" cm="1">
        <f t="array" ref="AH124">_xlfn.TEXTJOIN(CHAR(10), TRUE, _xlfn._xlws.FILTER(AG$2:AG$371, $B$2:$B$371 = $B124))</f>
        <v/>
      </c>
      <c r="AI124" s="39"/>
      <c r="AJ124" s="92" t="str" cm="1">
        <f t="array" ref="AJ124">_xlfn.TEXTJOIN(CHAR(10), TRUE, _xlfn._xlws.FILTER(AI$2:AI$371, $B$2:$B$371 = $B124))</f>
        <v/>
      </c>
    </row>
    <row r="125" spans="1:36" ht="389.4" thickBot="1" x14ac:dyDescent="0.35">
      <c r="A125" s="36">
        <v>22</v>
      </c>
      <c r="B125" s="89">
        <f t="shared" si="5"/>
        <v>22</v>
      </c>
      <c r="C125" s="2" t="s">
        <v>200</v>
      </c>
      <c r="D125" s="87" t="str" cm="1">
        <f t="array" ref="D125">_xlfn.TEXTJOIN(", ", TRUE, _xlfn._xlws.FILTER(C$2:C$371, $B$2:$B$371 = B125))</f>
        <v>2015/2016</v>
      </c>
      <c r="E125" s="3" t="s">
        <v>201</v>
      </c>
      <c r="F125" s="87" t="str" cm="1">
        <f t="array" ref="F125">_xlfn.TEXTJOIN(CHAR(10), TRUE, _xlfn._xlws.FILTER(E$2:E$371, $B$2:$B$371 = $B125))</f>
        <v>Confédé. Envir Méditerranée
DDTM
J. Rebhun</v>
      </c>
      <c r="G125" s="34"/>
      <c r="H125" s="113" t="str" cm="1">
        <f t="array" ref="H125">_xlfn.TEXTJOIN(CHAR(10), TRUE, _xlfn._xlws.FILTER(G$2:G$371, $B$2:$B$371 = $B125))</f>
        <v/>
      </c>
      <c r="I125" s="34"/>
      <c r="J125" s="115" t="str" cm="1">
        <f t="array" ref="J125">_xlfn.TEXTJOIN(CHAR(10), TRUE, _xlfn._xlws.FILTER(I$2:I$371, $B$2:$B$371 = $B125))</f>
        <v/>
      </c>
      <c r="K125" s="223"/>
      <c r="L125" s="151" t="str" cm="1">
        <f t="array" ref="L125">_xlfn.TEXTJOIN(CHAR(10), TRUE, _xlfn._xlws.FILTER(K$2:K$371, $B$2:$B$371 = $B125))</f>
        <v/>
      </c>
      <c r="M125" s="54"/>
      <c r="N125" s="151" t="str" cm="1">
        <f t="array" ref="N125">_xlfn.TEXTJOIN(CHAR(10), TRUE, _xlfn._xlws.FILTER(M$2:M$371, $B$2:$B$371 = $B125))</f>
        <v/>
      </c>
      <c r="O125" s="54"/>
      <c r="P125" s="151" t="str" cm="1">
        <f t="array" ref="P125">_xlfn.TEXTJOIN(CHAR(10), TRUE, _xlfn._xlws.FILTER(O$2:O$371, $B$2:$B$371 = $B125))</f>
        <v/>
      </c>
      <c r="Q125" s="54"/>
      <c r="R125" s="151" t="str" cm="1">
        <f t="array" ref="R125">_xlfn.TEXTJOIN(CHAR(10), TRUE, _xlfn._xlws.FILTER(Q$2:Q$371, $B$2:$B$371 = $B125))</f>
        <v/>
      </c>
      <c r="S125" s="227"/>
      <c r="T125" s="140" t="str" cm="1">
        <f t="array" ref="T125">_xlfn.TEXTJOIN(CHAR(10), TRUE, _xlfn._xlws.FILTER(S$2:S$371, $B$2:$B$371 = $B125))</f>
        <v/>
      </c>
      <c r="U125" s="3" t="s">
        <v>205</v>
      </c>
      <c r="V125" s="113" t="str" cm="1">
        <f t="array" ref="V125">_xlfn.TEXTJOIN(CHAR(10), TRUE, _xlfn._xlws.FILTER(U$2:U$371, $B$2:$B$371 = $B125))</f>
        <v>Exhaussement du sol
extension de décharge illégale
JP GOY
SCEA l’Or de nos Collines 
SCI Les Arbousiers</v>
      </c>
      <c r="W125" s="220"/>
      <c r="X125" s="113" t="str" cm="1">
        <f t="array" ref="X125">_xlfn.TEXTJOIN(CHAR(10), TRUE, _xlfn._xlws.FILTER(W$2:W$371, $B$2:$B$371 = $B125))</f>
        <v/>
      </c>
      <c r="Y125" s="15" t="s">
        <v>211</v>
      </c>
      <c r="Z125" s="125" t="str" cm="1">
        <f t="array" ref="Z125">_xlfn.TEXTJOIN(CHAR(10), TRUE, _xlfn._xlws.FILTER(Y$2:Y$371, $B$2:$B$371 = $B125))</f>
        <v>Au Civil,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
Attente règlement
Demande de saisie à Huissier Denjean-Pierret 4/02/2021
Acompte versé 250€
Courrier Huissier 8/04/2022 
Acompte versé 18/09/2024
Mail à huissier 18/09/2022</v>
      </c>
      <c r="AA125" s="34"/>
      <c r="AB125" s="113"/>
      <c r="AC125" s="39"/>
      <c r="AD125" s="98"/>
      <c r="AE125" s="39"/>
      <c r="AF125" s="98"/>
      <c r="AG125" s="39"/>
      <c r="AH125" s="98" t="str" cm="1">
        <f t="array" ref="AH125">_xlfn.TEXTJOIN(CHAR(10), TRUE, _xlfn._xlws.FILTER(AG$2:AG$371, $B$2:$B$371 = $B125))</f>
        <v/>
      </c>
      <c r="AI125" s="39"/>
      <c r="AJ125" s="92" t="str" cm="1">
        <f t="array" ref="AJ125">_xlfn.TEXTJOIN(CHAR(10), TRUE, _xlfn._xlws.FILTER(AI$2:AI$371, $B$2:$B$371 = $B125))</f>
        <v/>
      </c>
    </row>
    <row r="126" spans="1:36" ht="389.4" thickBot="1" x14ac:dyDescent="0.35">
      <c r="A126" s="36"/>
      <c r="B126" s="89">
        <f t="shared" si="5"/>
        <v>22</v>
      </c>
      <c r="C126" s="12"/>
      <c r="D126" s="87" t="str" cm="1">
        <f t="array" ref="D126">_xlfn.TEXTJOIN(", ", TRUE, _xlfn._xlws.FILTER(C$2:C$371, $B$2:$B$371 = B126))</f>
        <v>2015/2016</v>
      </c>
      <c r="E126" s="3" t="s">
        <v>202</v>
      </c>
      <c r="F126" s="87" t="str" cm="1">
        <f t="array" ref="F126">_xlfn.TEXTJOIN(CHAR(10), TRUE, _xlfn._xlws.FILTER(E$2:E$371, $B$2:$B$371 = $B126))</f>
        <v>Confédé. Envir Méditerranée
DDTM
J. Rebhun</v>
      </c>
      <c r="G126" s="34"/>
      <c r="H126" s="113" t="str" cm="1">
        <f t="array" ref="H126">_xlfn.TEXTJOIN(CHAR(10), TRUE, _xlfn._xlws.FILTER(G$2:G$371, $B$2:$B$371 = $B126))</f>
        <v/>
      </c>
      <c r="I126" s="34"/>
      <c r="J126" s="115" t="str" cm="1">
        <f t="array" ref="J126">_xlfn.TEXTJOIN(CHAR(10), TRUE, _xlfn._xlws.FILTER(I$2:I$371, $B$2:$B$371 = $B126))</f>
        <v/>
      </c>
      <c r="K126" s="223"/>
      <c r="L126" s="151" t="str" cm="1">
        <f t="array" ref="L126">_xlfn.TEXTJOIN(CHAR(10), TRUE, _xlfn._xlws.FILTER(K$2:K$371, $B$2:$B$371 = $B126))</f>
        <v/>
      </c>
      <c r="M126" s="54"/>
      <c r="N126" s="151" t="str" cm="1">
        <f t="array" ref="N126">_xlfn.TEXTJOIN(CHAR(10), TRUE, _xlfn._xlws.FILTER(M$2:M$371, $B$2:$B$371 = $B126))</f>
        <v/>
      </c>
      <c r="O126" s="54"/>
      <c r="P126" s="151" t="str" cm="1">
        <f t="array" ref="P126">_xlfn.TEXTJOIN(CHAR(10), TRUE, _xlfn._xlws.FILTER(O$2:O$371, $B$2:$B$371 = $B126))</f>
        <v/>
      </c>
      <c r="Q126" s="54"/>
      <c r="R126" s="151" t="str" cm="1">
        <f t="array" ref="R126">_xlfn.TEXTJOIN(CHAR(10), TRUE, _xlfn._xlws.FILTER(Q$2:Q$371, $B$2:$B$371 = $B126))</f>
        <v/>
      </c>
      <c r="S126" s="227"/>
      <c r="T126" s="140" t="str" cm="1">
        <f t="array" ref="T126">_xlfn.TEXTJOIN(CHAR(10), TRUE, _xlfn._xlws.FILTER(S$2:S$371, $B$2:$B$371 = $B126))</f>
        <v/>
      </c>
      <c r="U126" s="3" t="s">
        <v>206</v>
      </c>
      <c r="V126" s="113" t="str" cm="1">
        <f t="array" ref="V126">_xlfn.TEXTJOIN(CHAR(10), TRUE, _xlfn._xlws.FILTER(U$2:U$371, $B$2:$B$371 = $B126))</f>
        <v>Exhaussement du sol
extension de décharge illégale
JP GOY
SCEA l’Or de nos Collines 
SCI Les Arbousiers</v>
      </c>
      <c r="W126" s="220"/>
      <c r="X126" s="113" t="str" cm="1">
        <f t="array" ref="X126">_xlfn.TEXTJOIN(CHAR(10), TRUE, _xlfn._xlws.FILTER(W$2:W$371, $B$2:$B$371 = $B126))</f>
        <v/>
      </c>
      <c r="Y126" s="3" t="s">
        <v>212</v>
      </c>
      <c r="Z126" s="113" t="str" cm="1">
        <f t="array" ref="Z126">_xlfn.TEXTJOIN(CHAR(10), TRUE, _xlfn._xlws.FILTER(Y$2:Y$371, $B$2:$B$371 = $B126))</f>
        <v>Au Civil,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
Attente règlement
Demande de saisie à Huissier Denjean-Pierret 4/02/2021
Acompte versé 250€
Courrier Huissier 8/04/2022 
Acompte versé 18/09/2024
Mail à huissier 18/09/2022</v>
      </c>
      <c r="AA126" s="34"/>
      <c r="AB126" s="113"/>
      <c r="AC126" s="39"/>
      <c r="AD126" s="98"/>
      <c r="AE126" s="39"/>
      <c r="AF126" s="98"/>
      <c r="AG126" s="39"/>
      <c r="AH126" s="98" t="str" cm="1">
        <f t="array" ref="AH126">_xlfn.TEXTJOIN(CHAR(10), TRUE, _xlfn._xlws.FILTER(AG$2:AG$371, $B$2:$B$371 = $B126))</f>
        <v/>
      </c>
      <c r="AI126" s="39"/>
      <c r="AJ126" s="92" t="str" cm="1">
        <f t="array" ref="AJ126">_xlfn.TEXTJOIN(CHAR(10), TRUE, _xlfn._xlws.FILTER(AI$2:AI$371, $B$2:$B$371 = $B126))</f>
        <v/>
      </c>
    </row>
    <row r="127" spans="1:36" ht="389.4" thickBot="1" x14ac:dyDescent="0.35">
      <c r="A127" s="36"/>
      <c r="B127" s="89">
        <f t="shared" si="5"/>
        <v>22</v>
      </c>
      <c r="C127" s="12"/>
      <c r="D127" s="87" t="str" cm="1">
        <f t="array" ref="D127">_xlfn.TEXTJOIN(", ", TRUE, _xlfn._xlws.FILTER(C$2:C$371, $B$2:$B$371 = B127))</f>
        <v>2015/2016</v>
      </c>
      <c r="E127" s="3" t="s">
        <v>203</v>
      </c>
      <c r="F127" s="87" t="str" cm="1">
        <f t="array" ref="F127">_xlfn.TEXTJOIN(CHAR(10), TRUE, _xlfn._xlws.FILTER(E$2:E$371, $B$2:$B$371 = $B127))</f>
        <v>Confédé. Envir Méditerranée
DDTM
J. Rebhun</v>
      </c>
      <c r="G127" s="34"/>
      <c r="H127" s="113" t="str" cm="1">
        <f t="array" ref="H127">_xlfn.TEXTJOIN(CHAR(10), TRUE, _xlfn._xlws.FILTER(G$2:G$371, $B$2:$B$371 = $B127))</f>
        <v/>
      </c>
      <c r="I127" s="34"/>
      <c r="J127" s="115" t="str" cm="1">
        <f t="array" ref="J127">_xlfn.TEXTJOIN(CHAR(10), TRUE, _xlfn._xlws.FILTER(I$2:I$371, $B$2:$B$371 = $B127))</f>
        <v/>
      </c>
      <c r="K127" s="223"/>
      <c r="L127" s="151" t="str" cm="1">
        <f t="array" ref="L127">_xlfn.TEXTJOIN(CHAR(10), TRUE, _xlfn._xlws.FILTER(K$2:K$371, $B$2:$B$371 = $B127))</f>
        <v/>
      </c>
      <c r="M127" s="54"/>
      <c r="N127" s="151" t="str" cm="1">
        <f t="array" ref="N127">_xlfn.TEXTJOIN(CHAR(10), TRUE, _xlfn._xlws.FILTER(M$2:M$371, $B$2:$B$371 = $B127))</f>
        <v/>
      </c>
      <c r="O127" s="54"/>
      <c r="P127" s="151" t="str" cm="1">
        <f t="array" ref="P127">_xlfn.TEXTJOIN(CHAR(10), TRUE, _xlfn._xlws.FILTER(O$2:O$371, $B$2:$B$371 = $B127))</f>
        <v/>
      </c>
      <c r="Q127" s="54"/>
      <c r="R127" s="151" t="str" cm="1">
        <f t="array" ref="R127">_xlfn.TEXTJOIN(CHAR(10), TRUE, _xlfn._xlws.FILTER(Q$2:Q$371, $B$2:$B$371 = $B127))</f>
        <v/>
      </c>
      <c r="S127" s="227"/>
      <c r="T127" s="140" t="str" cm="1">
        <f t="array" ref="T127">_xlfn.TEXTJOIN(CHAR(10), TRUE, _xlfn._xlws.FILTER(S$2:S$371, $B$2:$B$371 = $B127))</f>
        <v/>
      </c>
      <c r="U127" s="3" t="s">
        <v>207</v>
      </c>
      <c r="V127" s="113" t="str" cm="1">
        <f t="array" ref="V127">_xlfn.TEXTJOIN(CHAR(10), TRUE, _xlfn._xlws.FILTER(U$2:U$371, $B$2:$B$371 = $B127))</f>
        <v>Exhaussement du sol
extension de décharge illégale
JP GOY
SCEA l’Or de nos Collines 
SCI Les Arbousiers</v>
      </c>
      <c r="W127" s="220"/>
      <c r="X127" s="113" t="str" cm="1">
        <f t="array" ref="X127">_xlfn.TEXTJOIN(CHAR(10), TRUE, _xlfn._xlws.FILTER(W$2:W$371, $B$2:$B$371 = $B127))</f>
        <v/>
      </c>
      <c r="Y127" s="3" t="s">
        <v>213</v>
      </c>
      <c r="Z127" s="113" t="str" cm="1">
        <f t="array" ref="Z127">_xlfn.TEXTJOIN(CHAR(10), TRUE, _xlfn._xlws.FILTER(Y$2:Y$371, $B$2:$B$371 = $B127))</f>
        <v>Au Civil,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
Attente règlement
Demande de saisie à Huissier Denjean-Pierret 4/02/2021
Acompte versé 250€
Courrier Huissier 8/04/2022 
Acompte versé 18/09/2024
Mail à huissier 18/09/2022</v>
      </c>
      <c r="AA127" s="34"/>
      <c r="AB127" s="113"/>
      <c r="AC127" s="39"/>
      <c r="AD127" s="98"/>
      <c r="AE127" s="39"/>
      <c r="AF127" s="98"/>
      <c r="AG127" s="39"/>
      <c r="AH127" s="98" t="str" cm="1">
        <f t="array" ref="AH127">_xlfn.TEXTJOIN(CHAR(10), TRUE, _xlfn._xlws.FILTER(AG$2:AG$371, $B$2:$B$371 = $B127))</f>
        <v/>
      </c>
      <c r="AI127" s="39"/>
      <c r="AJ127" s="92" t="str" cm="1">
        <f t="array" ref="AJ127">_xlfn.TEXTJOIN(CHAR(10), TRUE, _xlfn._xlws.FILTER(AI$2:AI$371, $B$2:$B$371 = $B127))</f>
        <v/>
      </c>
    </row>
    <row r="128" spans="1:36" ht="389.4" thickBot="1" x14ac:dyDescent="0.35">
      <c r="A128" s="36"/>
      <c r="B128" s="89">
        <f t="shared" si="5"/>
        <v>22</v>
      </c>
      <c r="C128" s="12"/>
      <c r="D128" s="87" t="str" cm="1">
        <f t="array" ref="D128">_xlfn.TEXTJOIN(", ", TRUE, _xlfn._xlws.FILTER(C$2:C$371, $B$2:$B$371 = B128))</f>
        <v>2015/2016</v>
      </c>
      <c r="E128" s="7"/>
      <c r="F128" s="87" t="str" cm="1">
        <f t="array" ref="F128">_xlfn.TEXTJOIN(CHAR(10), TRUE, _xlfn._xlws.FILTER(E$2:E$371, $B$2:$B$371 = $B128))</f>
        <v>Confédé. Envir Méditerranée
DDTM
J. Rebhun</v>
      </c>
      <c r="G128" s="37"/>
      <c r="H128" s="116" t="str" cm="1">
        <f t="array" ref="H128">_xlfn.TEXTJOIN(CHAR(10), TRUE, _xlfn._xlws.FILTER(G$2:G$371, $B$2:$B$371 = $B128))</f>
        <v/>
      </c>
      <c r="I128" s="37"/>
      <c r="J128" s="169" t="str" cm="1">
        <f t="array" ref="J128">_xlfn.TEXTJOIN(CHAR(10), TRUE, _xlfn._xlws.FILTER(I$2:I$371, $B$2:$B$371 = $B128))</f>
        <v/>
      </c>
      <c r="K128" s="223"/>
      <c r="L128" s="151" t="str" cm="1">
        <f t="array" ref="L128">_xlfn.TEXTJOIN(CHAR(10), TRUE, _xlfn._xlws.FILTER(K$2:K$371, $B$2:$B$371 = $B128))</f>
        <v/>
      </c>
      <c r="M128" s="54"/>
      <c r="N128" s="151" t="str" cm="1">
        <f t="array" ref="N128">_xlfn.TEXTJOIN(CHAR(10), TRUE, _xlfn._xlws.FILTER(M$2:M$371, $B$2:$B$371 = $B128))</f>
        <v/>
      </c>
      <c r="O128" s="54"/>
      <c r="P128" s="151" t="str" cm="1">
        <f t="array" ref="P128">_xlfn.TEXTJOIN(CHAR(10), TRUE, _xlfn._xlws.FILTER(O$2:O$371, $B$2:$B$371 = $B128))</f>
        <v/>
      </c>
      <c r="Q128" s="54"/>
      <c r="R128" s="151" t="str" cm="1">
        <f t="array" ref="R128">_xlfn.TEXTJOIN(CHAR(10), TRUE, _xlfn._xlws.FILTER(Q$2:Q$371, $B$2:$B$371 = $B128))</f>
        <v/>
      </c>
      <c r="S128" s="227"/>
      <c r="T128" s="140" t="str" cm="1">
        <f t="array" ref="T128">_xlfn.TEXTJOIN(CHAR(10), TRUE, _xlfn._xlws.FILTER(S$2:S$371, $B$2:$B$371 = $B128))</f>
        <v/>
      </c>
      <c r="U128" s="3" t="s">
        <v>208</v>
      </c>
      <c r="V128" s="113" t="str" cm="1">
        <f t="array" ref="V128">_xlfn.TEXTJOIN(CHAR(10), TRUE, _xlfn._xlws.FILTER(U$2:U$371, $B$2:$B$371 = $B128))</f>
        <v>Exhaussement du sol
extension de décharge illégale
JP GOY
SCEA l’Or de nos Collines 
SCI Les Arbousiers</v>
      </c>
      <c r="W128" s="220"/>
      <c r="X128" s="113" t="str" cm="1">
        <f t="array" ref="X128">_xlfn.TEXTJOIN(CHAR(10), TRUE, _xlfn._xlws.FILTER(W$2:W$371, $B$2:$B$371 = $B128))</f>
        <v/>
      </c>
      <c r="Y128" s="3" t="s">
        <v>214</v>
      </c>
      <c r="Z128" s="113" t="str" cm="1">
        <f t="array" ref="Z128">_xlfn.TEXTJOIN(CHAR(10), TRUE, _xlfn._xlws.FILTER(Y$2:Y$371, $B$2:$B$371 = $B128))</f>
        <v>Au Civil,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
Attente règlement
Demande de saisie à Huissier Denjean-Pierret 4/02/2021
Acompte versé 250€
Courrier Huissier 8/04/2022 
Acompte versé 18/09/2024
Mail à huissier 18/09/2022</v>
      </c>
      <c r="AA128" s="34"/>
      <c r="AB128" s="113"/>
      <c r="AC128" s="39"/>
      <c r="AD128" s="98"/>
      <c r="AE128" s="39"/>
      <c r="AF128" s="98"/>
      <c r="AG128" s="39"/>
      <c r="AH128" s="98" t="str" cm="1">
        <f t="array" ref="AH128">_xlfn.TEXTJOIN(CHAR(10), TRUE, _xlfn._xlws.FILTER(AG$2:AG$371, $B$2:$B$371 = $B128))</f>
        <v/>
      </c>
      <c r="AI128" s="39"/>
      <c r="AJ128" s="92" t="str" cm="1">
        <f t="array" ref="AJ128">_xlfn.TEXTJOIN(CHAR(10), TRUE, _xlfn._xlws.FILTER(AI$2:AI$371, $B$2:$B$371 = $B128))</f>
        <v/>
      </c>
    </row>
    <row r="129" spans="1:36" ht="389.4" thickBot="1" x14ac:dyDescent="0.35">
      <c r="A129" s="36"/>
      <c r="B129" s="89">
        <f t="shared" si="5"/>
        <v>22</v>
      </c>
      <c r="C129" s="12"/>
      <c r="D129" s="87" t="str" cm="1">
        <f t="array" ref="D129">_xlfn.TEXTJOIN(", ", TRUE, _xlfn._xlws.FILTER(C$2:C$371, $B$2:$B$371 = B129))</f>
        <v>2015/2016</v>
      </c>
      <c r="E129" s="7"/>
      <c r="F129" s="87" t="str" cm="1">
        <f t="array" ref="F129">_xlfn.TEXTJOIN(CHAR(10), TRUE, _xlfn._xlws.FILTER(E$2:E$371, $B$2:$B$371 = $B129))</f>
        <v>Confédé. Envir Méditerranée
DDTM
J. Rebhun</v>
      </c>
      <c r="G129" s="37"/>
      <c r="H129" s="116" t="str" cm="1">
        <f t="array" ref="H129">_xlfn.TEXTJOIN(CHAR(10), TRUE, _xlfn._xlws.FILTER(G$2:G$371, $B$2:$B$371 = $B129))</f>
        <v/>
      </c>
      <c r="I129" s="37"/>
      <c r="J129" s="169" t="str" cm="1">
        <f t="array" ref="J129">_xlfn.TEXTJOIN(CHAR(10), TRUE, _xlfn._xlws.FILTER(I$2:I$371, $B$2:$B$371 = $B129))</f>
        <v/>
      </c>
      <c r="K129" s="223"/>
      <c r="L129" s="151" t="str" cm="1">
        <f t="array" ref="L129">_xlfn.TEXTJOIN(CHAR(10), TRUE, _xlfn._xlws.FILTER(K$2:K$371, $B$2:$B$371 = $B129))</f>
        <v/>
      </c>
      <c r="M129" s="54"/>
      <c r="N129" s="151" t="str" cm="1">
        <f t="array" ref="N129">_xlfn.TEXTJOIN(CHAR(10), TRUE, _xlfn._xlws.FILTER(M$2:M$371, $B$2:$B$371 = $B129))</f>
        <v/>
      </c>
      <c r="O129" s="54"/>
      <c r="P129" s="151" t="str" cm="1">
        <f t="array" ref="P129">_xlfn.TEXTJOIN(CHAR(10), TRUE, _xlfn._xlws.FILTER(O$2:O$371, $B$2:$B$371 = $B129))</f>
        <v/>
      </c>
      <c r="Q129" s="54"/>
      <c r="R129" s="151" t="str" cm="1">
        <f t="array" ref="R129">_xlfn.TEXTJOIN(CHAR(10), TRUE, _xlfn._xlws.FILTER(Q$2:Q$371, $B$2:$B$371 = $B129))</f>
        <v/>
      </c>
      <c r="S129" s="227"/>
      <c r="T129" s="140" t="str" cm="1">
        <f t="array" ref="T129">_xlfn.TEXTJOIN(CHAR(10), TRUE, _xlfn._xlws.FILTER(S$2:S$371, $B$2:$B$371 = $B129))</f>
        <v/>
      </c>
      <c r="U129" s="3" t="s">
        <v>209</v>
      </c>
      <c r="V129" s="113" t="str" cm="1">
        <f t="array" ref="V129">_xlfn.TEXTJOIN(CHAR(10), TRUE, _xlfn._xlws.FILTER(U$2:U$371, $B$2:$B$371 = $B129))</f>
        <v>Exhaussement du sol
extension de décharge illégale
JP GOY
SCEA l’Or de nos Collines 
SCI Les Arbousiers</v>
      </c>
      <c r="W129" s="220"/>
      <c r="X129" s="113" t="str" cm="1">
        <f t="array" ref="X129">_xlfn.TEXTJOIN(CHAR(10), TRUE, _xlfn._xlws.FILTER(W$2:W$371, $B$2:$B$371 = $B129))</f>
        <v/>
      </c>
      <c r="Y129" s="3" t="s">
        <v>215</v>
      </c>
      <c r="Z129" s="113" t="str" cm="1">
        <f t="array" ref="Z129">_xlfn.TEXTJOIN(CHAR(10), TRUE, _xlfn._xlws.FILTER(Y$2:Y$371, $B$2:$B$371 = $B129))</f>
        <v>Au Civil,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
Attente règlement
Demande de saisie à Huissier Denjean-Pierret 4/02/2021
Acompte versé 250€
Courrier Huissier 8/04/2022 
Acompte versé 18/09/2024
Mail à huissier 18/09/2022</v>
      </c>
      <c r="AA129" s="34"/>
      <c r="AB129" s="113"/>
      <c r="AC129" s="39"/>
      <c r="AD129" s="98"/>
      <c r="AE129" s="39"/>
      <c r="AF129" s="98"/>
      <c r="AG129" s="39"/>
      <c r="AH129" s="98" t="str" cm="1">
        <f t="array" ref="AH129">_xlfn.TEXTJOIN(CHAR(10), TRUE, _xlfn._xlws.FILTER(AG$2:AG$371, $B$2:$B$371 = $B129))</f>
        <v/>
      </c>
      <c r="AI129" s="39"/>
      <c r="AJ129" s="92" t="str" cm="1">
        <f t="array" ref="AJ129">_xlfn.TEXTJOIN(CHAR(10), TRUE, _xlfn._xlws.FILTER(AI$2:AI$371, $B$2:$B$371 = $B129))</f>
        <v/>
      </c>
    </row>
    <row r="130" spans="1:36" ht="389.4" thickBot="1" x14ac:dyDescent="0.35">
      <c r="A130" s="36"/>
      <c r="B130" s="89">
        <f t="shared" si="5"/>
        <v>22</v>
      </c>
      <c r="C130" s="12"/>
      <c r="D130" s="87" t="str" cm="1">
        <f t="array" ref="D130">_xlfn.TEXTJOIN(", ", TRUE, _xlfn._xlws.FILTER(C$2:C$371, $B$2:$B$371 = B130))</f>
        <v>2015/2016</v>
      </c>
      <c r="E130" s="7"/>
      <c r="F130" s="87" t="str" cm="1">
        <f t="array" ref="F130">_xlfn.TEXTJOIN(CHAR(10), TRUE, _xlfn._xlws.FILTER(E$2:E$371, $B$2:$B$371 = $B130))</f>
        <v>Confédé. Envir Méditerranée
DDTM
J. Rebhun</v>
      </c>
      <c r="G130" s="37"/>
      <c r="H130" s="116" t="str" cm="1">
        <f t="array" ref="H130">_xlfn.TEXTJOIN(CHAR(10), TRUE, _xlfn._xlws.FILTER(G$2:G$371, $B$2:$B$371 = $B130))</f>
        <v/>
      </c>
      <c r="I130" s="37"/>
      <c r="J130" s="169" t="str" cm="1">
        <f t="array" ref="J130">_xlfn.TEXTJOIN(CHAR(10), TRUE, _xlfn._xlws.FILTER(I$2:I$371, $B$2:$B$371 = $B130))</f>
        <v/>
      </c>
      <c r="K130" s="223"/>
      <c r="L130" s="151" t="str" cm="1">
        <f t="array" ref="L130">_xlfn.TEXTJOIN(CHAR(10), TRUE, _xlfn._xlws.FILTER(K$2:K$371, $B$2:$B$371 = $B130))</f>
        <v/>
      </c>
      <c r="M130" s="54"/>
      <c r="N130" s="151" t="str" cm="1">
        <f t="array" ref="N130">_xlfn.TEXTJOIN(CHAR(10), TRUE, _xlfn._xlws.FILTER(M$2:M$371, $B$2:$B$371 = $B130))</f>
        <v/>
      </c>
      <c r="O130" s="54"/>
      <c r="P130" s="151" t="str" cm="1">
        <f t="array" ref="P130">_xlfn.TEXTJOIN(CHAR(10), TRUE, _xlfn._xlws.FILTER(O$2:O$371, $B$2:$B$371 = $B130))</f>
        <v/>
      </c>
      <c r="Q130" s="54"/>
      <c r="R130" s="151" t="str" cm="1">
        <f t="array" ref="R130">_xlfn.TEXTJOIN(CHAR(10), TRUE, _xlfn._xlws.FILTER(Q$2:Q$371, $B$2:$B$371 = $B130))</f>
        <v/>
      </c>
      <c r="S130" s="227"/>
      <c r="T130" s="140" t="str" cm="1">
        <f t="array" ref="T130">_xlfn.TEXTJOIN(CHAR(10), TRUE, _xlfn._xlws.FILTER(S$2:S$371, $B$2:$B$371 = $B130))</f>
        <v/>
      </c>
      <c r="U130" s="3"/>
      <c r="V130" s="113" t="str" cm="1">
        <f t="array" ref="V130">_xlfn.TEXTJOIN(CHAR(10), TRUE, _xlfn._xlws.FILTER(U$2:U$371, $B$2:$B$371 = $B130))</f>
        <v>Exhaussement du sol
extension de décharge illégale
JP GOY
SCEA l’Or de nos Collines 
SCI Les Arbousiers</v>
      </c>
      <c r="W130" s="220"/>
      <c r="X130" s="113" t="str" cm="1">
        <f t="array" ref="X130">_xlfn.TEXTJOIN(CHAR(10), TRUE, _xlfn._xlws.FILTER(W$2:W$371, $B$2:$B$371 = $B130))</f>
        <v/>
      </c>
      <c r="Y130" s="9" t="s">
        <v>216</v>
      </c>
      <c r="Z130" s="118" t="str" cm="1">
        <f t="array" ref="Z130">_xlfn.TEXTJOIN(CHAR(10), TRUE, _xlfn._xlws.FILTER(Y$2:Y$371, $B$2:$B$371 = $B130))</f>
        <v>Au Civil,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
Attente règlement
Demande de saisie à Huissier Denjean-Pierret 4/02/2021
Acompte versé 250€
Courrier Huissier 8/04/2022 
Acompte versé 18/09/2024
Mail à huissier 18/09/2022</v>
      </c>
      <c r="AA130" s="34"/>
      <c r="AB130" s="113"/>
      <c r="AC130" s="39"/>
      <c r="AD130" s="98"/>
      <c r="AE130" s="39"/>
      <c r="AF130" s="98"/>
      <c r="AG130" s="39"/>
      <c r="AH130" s="98" t="str" cm="1">
        <f t="array" ref="AH130">_xlfn.TEXTJOIN(CHAR(10), TRUE, _xlfn._xlws.FILTER(AG$2:AG$371, $B$2:$B$371 = $B130))</f>
        <v/>
      </c>
      <c r="AI130" s="39"/>
      <c r="AJ130" s="92" t="str" cm="1">
        <f t="array" ref="AJ130">_xlfn.TEXTJOIN(CHAR(10), TRUE, _xlfn._xlws.FILTER(AI$2:AI$371, $B$2:$B$371 = $B130))</f>
        <v/>
      </c>
    </row>
    <row r="131" spans="1:36" ht="389.4" thickBot="1" x14ac:dyDescent="0.35">
      <c r="A131" s="36"/>
      <c r="B131" s="89">
        <f t="shared" si="5"/>
        <v>22</v>
      </c>
      <c r="C131" s="12"/>
      <c r="D131" s="87" t="str" cm="1">
        <f t="array" ref="D131">_xlfn.TEXTJOIN(", ", TRUE, _xlfn._xlws.FILTER(C$2:C$371, $B$2:$B$371 = B131))</f>
        <v>2015/2016</v>
      </c>
      <c r="E131" s="7"/>
      <c r="F131" s="87" t="str" cm="1">
        <f t="array" ref="F131">_xlfn.TEXTJOIN(CHAR(10), TRUE, _xlfn._xlws.FILTER(E$2:E$371, $B$2:$B$371 = $B131))</f>
        <v>Confédé. Envir Méditerranée
DDTM
J. Rebhun</v>
      </c>
      <c r="G131" s="37"/>
      <c r="H131" s="116" t="str" cm="1">
        <f t="array" ref="H131">_xlfn.TEXTJOIN(CHAR(10), TRUE, _xlfn._xlws.FILTER(G$2:G$371, $B$2:$B$371 = $B131))</f>
        <v/>
      </c>
      <c r="I131" s="37"/>
      <c r="J131" s="169" t="str" cm="1">
        <f t="array" ref="J131">_xlfn.TEXTJOIN(CHAR(10), TRUE, _xlfn._xlws.FILTER(I$2:I$371, $B$2:$B$371 = $B131))</f>
        <v/>
      </c>
      <c r="K131" s="223"/>
      <c r="L131" s="151" t="str" cm="1">
        <f t="array" ref="L131">_xlfn.TEXTJOIN(CHAR(10), TRUE, _xlfn._xlws.FILTER(K$2:K$371, $B$2:$B$371 = $B131))</f>
        <v/>
      </c>
      <c r="M131" s="54"/>
      <c r="N131" s="151" t="str" cm="1">
        <f t="array" ref="N131">_xlfn.TEXTJOIN(CHAR(10), TRUE, _xlfn._xlws.FILTER(M$2:M$371, $B$2:$B$371 = $B131))</f>
        <v/>
      </c>
      <c r="O131" s="54"/>
      <c r="P131" s="151" t="str" cm="1">
        <f t="array" ref="P131">_xlfn.TEXTJOIN(CHAR(10), TRUE, _xlfn._xlws.FILTER(O$2:O$371, $B$2:$B$371 = $B131))</f>
        <v/>
      </c>
      <c r="Q131" s="54"/>
      <c r="R131" s="151" t="str" cm="1">
        <f t="array" ref="R131">_xlfn.TEXTJOIN(CHAR(10), TRUE, _xlfn._xlws.FILTER(Q$2:Q$371, $B$2:$B$371 = $B131))</f>
        <v/>
      </c>
      <c r="S131" s="227"/>
      <c r="T131" s="140" t="str" cm="1">
        <f t="array" ref="T131">_xlfn.TEXTJOIN(CHAR(10), TRUE, _xlfn._xlws.FILTER(S$2:S$371, $B$2:$B$371 = $B131))</f>
        <v/>
      </c>
      <c r="U131" s="7"/>
      <c r="V131" s="116" t="str" cm="1">
        <f t="array" ref="V131">_xlfn.TEXTJOIN(CHAR(10), TRUE, _xlfn._xlws.FILTER(U$2:U$371, $B$2:$B$371 = $B131))</f>
        <v>Exhaussement du sol
extension de décharge illégale
JP GOY
SCEA l’Or de nos Collines 
SCI Les Arbousiers</v>
      </c>
      <c r="W131" s="220"/>
      <c r="X131" s="113" t="str" cm="1">
        <f t="array" ref="X131">_xlfn.TEXTJOIN(CHAR(10), TRUE, _xlfn._xlws.FILTER(W$2:W$371, $B$2:$B$371 = $B131))</f>
        <v/>
      </c>
      <c r="Y131" s="9" t="s">
        <v>217</v>
      </c>
      <c r="Z131" s="118" t="str" cm="1">
        <f t="array" ref="Z131">_xlfn.TEXTJOIN(CHAR(10), TRUE, _xlfn._xlws.FILTER(Y$2:Y$371, $B$2:$B$371 = $B131))</f>
        <v>Au Civil,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
Attente règlement
Demande de saisie à Huissier Denjean-Pierret 4/02/2021
Acompte versé 250€
Courrier Huissier 8/04/2022 
Acompte versé 18/09/2024
Mail à huissier 18/09/2022</v>
      </c>
      <c r="AA131" s="37"/>
      <c r="AB131" s="116"/>
      <c r="AC131" s="39"/>
      <c r="AD131" s="98"/>
      <c r="AE131" s="39"/>
      <c r="AF131" s="98"/>
      <c r="AG131" s="39"/>
      <c r="AH131" s="98" t="str" cm="1">
        <f t="array" ref="AH131">_xlfn.TEXTJOIN(CHAR(10), TRUE, _xlfn._xlws.FILTER(AG$2:AG$371, $B$2:$B$371 = $B131))</f>
        <v/>
      </c>
      <c r="AI131" s="39"/>
      <c r="AJ131" s="92" t="str" cm="1">
        <f t="array" ref="AJ131">_xlfn.TEXTJOIN(CHAR(10), TRUE, _xlfn._xlws.FILTER(AI$2:AI$371, $B$2:$B$371 = $B131))</f>
        <v/>
      </c>
    </row>
    <row r="132" spans="1:36" ht="389.4" thickBot="1" x14ac:dyDescent="0.35">
      <c r="A132" s="36"/>
      <c r="B132" s="89">
        <f t="shared" si="5"/>
        <v>22</v>
      </c>
      <c r="C132" s="12"/>
      <c r="D132" s="87" t="str" cm="1">
        <f t="array" ref="D132">_xlfn.TEXTJOIN(", ", TRUE, _xlfn._xlws.FILTER(C$2:C$371, $B$2:$B$371 = B132))</f>
        <v>2015/2016</v>
      </c>
      <c r="E132" s="7"/>
      <c r="F132" s="87" t="str" cm="1">
        <f t="array" ref="F132">_xlfn.TEXTJOIN(CHAR(10), TRUE, _xlfn._xlws.FILTER(E$2:E$371, $B$2:$B$371 = $B132))</f>
        <v>Confédé. Envir Méditerranée
DDTM
J. Rebhun</v>
      </c>
      <c r="G132" s="37"/>
      <c r="H132" s="116" t="str" cm="1">
        <f t="array" ref="H132">_xlfn.TEXTJOIN(CHAR(10), TRUE, _xlfn._xlws.FILTER(G$2:G$371, $B$2:$B$371 = $B132))</f>
        <v/>
      </c>
      <c r="I132" s="37"/>
      <c r="J132" s="169" t="str" cm="1">
        <f t="array" ref="J132">_xlfn.TEXTJOIN(CHAR(10), TRUE, _xlfn._xlws.FILTER(I$2:I$371, $B$2:$B$371 = $B132))</f>
        <v/>
      </c>
      <c r="K132" s="223"/>
      <c r="L132" s="151" t="str" cm="1">
        <f t="array" ref="L132">_xlfn.TEXTJOIN(CHAR(10), TRUE, _xlfn._xlws.FILTER(K$2:K$371, $B$2:$B$371 = $B132))</f>
        <v/>
      </c>
      <c r="M132" s="54"/>
      <c r="N132" s="151" t="str" cm="1">
        <f t="array" ref="N132">_xlfn.TEXTJOIN(CHAR(10), TRUE, _xlfn._xlws.FILTER(M$2:M$371, $B$2:$B$371 = $B132))</f>
        <v/>
      </c>
      <c r="O132" s="54"/>
      <c r="P132" s="151" t="str" cm="1">
        <f t="array" ref="P132">_xlfn.TEXTJOIN(CHAR(10), TRUE, _xlfn._xlws.FILTER(O$2:O$371, $B$2:$B$371 = $B132))</f>
        <v/>
      </c>
      <c r="Q132" s="54"/>
      <c r="R132" s="151" t="str" cm="1">
        <f t="array" ref="R132">_xlfn.TEXTJOIN(CHAR(10), TRUE, _xlfn._xlws.FILTER(Q$2:Q$371, $B$2:$B$371 = $B132))</f>
        <v/>
      </c>
      <c r="S132" s="227"/>
      <c r="T132" s="140" t="str" cm="1">
        <f t="array" ref="T132">_xlfn.TEXTJOIN(CHAR(10), TRUE, _xlfn._xlws.FILTER(S$2:S$371, $B$2:$B$371 = $B132))</f>
        <v/>
      </c>
      <c r="U132" s="7"/>
      <c r="V132" s="116" t="str" cm="1">
        <f t="array" ref="V132">_xlfn.TEXTJOIN(CHAR(10), TRUE, _xlfn._xlws.FILTER(U$2:U$371, $B$2:$B$371 = $B132))</f>
        <v>Exhaussement du sol
extension de décharge illégale
JP GOY
SCEA l’Or de nos Collines 
SCI Les Arbousiers</v>
      </c>
      <c r="W132" s="220"/>
      <c r="X132" s="113" t="str" cm="1">
        <f t="array" ref="X132">_xlfn.TEXTJOIN(CHAR(10), TRUE, _xlfn._xlws.FILTER(W$2:W$371, $B$2:$B$371 = $B132))</f>
        <v/>
      </c>
      <c r="Y132" s="7"/>
      <c r="Z132" s="116" t="str" cm="1">
        <f t="array" ref="Z132">_xlfn.TEXTJOIN(CHAR(10), TRUE, _xlfn._xlws.FILTER(Y$2:Y$371, $B$2:$B$371 = $B132))</f>
        <v>Au Civil,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
Attente règlement
Demande de saisie à Huissier Denjean-Pierret 4/02/2021
Acompte versé 250€
Courrier Huissier 8/04/2022 
Acompte versé 18/09/2024
Mail à huissier 18/09/2022</v>
      </c>
      <c r="AA132" s="37"/>
      <c r="AB132" s="116"/>
      <c r="AC132" s="39"/>
      <c r="AD132" s="98"/>
      <c r="AE132" s="39"/>
      <c r="AF132" s="98"/>
      <c r="AG132" s="39"/>
      <c r="AH132" s="98" t="str" cm="1">
        <f t="array" ref="AH132">_xlfn.TEXTJOIN(CHAR(10), TRUE, _xlfn._xlws.FILTER(AG$2:AG$371, $B$2:$B$371 = $B132))</f>
        <v/>
      </c>
      <c r="AI132" s="39"/>
      <c r="AJ132" s="92" t="str" cm="1">
        <f t="array" ref="AJ132">_xlfn.TEXTJOIN(CHAR(10), TRUE, _xlfn._xlws.FILTER(AI$2:AI$371, $B$2:$B$371 = $B132))</f>
        <v/>
      </c>
    </row>
    <row r="133" spans="1:36" ht="389.4" thickBot="1" x14ac:dyDescent="0.35">
      <c r="A133" s="36"/>
      <c r="B133" s="89">
        <f t="shared" ref="B133:B196" si="6">IF(A133="",B132,A133)</f>
        <v>22</v>
      </c>
      <c r="C133" s="12"/>
      <c r="D133" s="87" t="str" cm="1">
        <f t="array" ref="D133">_xlfn.TEXTJOIN(", ", TRUE, _xlfn._xlws.FILTER(C$2:C$371, $B$2:$B$371 = B133))</f>
        <v>2015/2016</v>
      </c>
      <c r="E133" s="7"/>
      <c r="F133" s="87" t="str" cm="1">
        <f t="array" ref="F133">_xlfn.TEXTJOIN(CHAR(10), TRUE, _xlfn._xlws.FILTER(E$2:E$371, $B$2:$B$371 = $B133))</f>
        <v>Confédé. Envir Méditerranée
DDTM
J. Rebhun</v>
      </c>
      <c r="G133" s="37"/>
      <c r="H133" s="116" t="str" cm="1">
        <f t="array" ref="H133">_xlfn.TEXTJOIN(CHAR(10), TRUE, _xlfn._xlws.FILTER(G$2:G$371, $B$2:$B$371 = $B133))</f>
        <v/>
      </c>
      <c r="I133" s="37"/>
      <c r="J133" s="169" t="str" cm="1">
        <f t="array" ref="J133">_xlfn.TEXTJOIN(CHAR(10), TRUE, _xlfn._xlws.FILTER(I$2:I$371, $B$2:$B$371 = $B133))</f>
        <v/>
      </c>
      <c r="K133" s="223"/>
      <c r="L133" s="151" t="str" cm="1">
        <f t="array" ref="L133">_xlfn.TEXTJOIN(CHAR(10), TRUE, _xlfn._xlws.FILTER(K$2:K$371, $B$2:$B$371 = $B133))</f>
        <v/>
      </c>
      <c r="M133" s="54"/>
      <c r="N133" s="151" t="str" cm="1">
        <f t="array" ref="N133">_xlfn.TEXTJOIN(CHAR(10), TRUE, _xlfn._xlws.FILTER(M$2:M$371, $B$2:$B$371 = $B133))</f>
        <v/>
      </c>
      <c r="O133" s="54"/>
      <c r="P133" s="151" t="str" cm="1">
        <f t="array" ref="P133">_xlfn.TEXTJOIN(CHAR(10), TRUE, _xlfn._xlws.FILTER(O$2:O$371, $B$2:$B$371 = $B133))</f>
        <v/>
      </c>
      <c r="Q133" s="54"/>
      <c r="R133" s="151" t="str" cm="1">
        <f t="array" ref="R133">_xlfn.TEXTJOIN(CHAR(10), TRUE, _xlfn._xlws.FILTER(Q$2:Q$371, $B$2:$B$371 = $B133))</f>
        <v/>
      </c>
      <c r="S133" s="227"/>
      <c r="T133" s="140" t="str" cm="1">
        <f t="array" ref="T133">_xlfn.TEXTJOIN(CHAR(10), TRUE, _xlfn._xlws.FILTER(S$2:S$371, $B$2:$B$371 = $B133))</f>
        <v/>
      </c>
      <c r="U133" s="7"/>
      <c r="V133" s="116" t="str" cm="1">
        <f t="array" ref="V133">_xlfn.TEXTJOIN(CHAR(10), TRUE, _xlfn._xlws.FILTER(U$2:U$371, $B$2:$B$371 = $B133))</f>
        <v>Exhaussement du sol
extension de décharge illégale
JP GOY
SCEA l’Or de nos Collines 
SCI Les Arbousiers</v>
      </c>
      <c r="W133" s="220"/>
      <c r="X133" s="113" t="str" cm="1">
        <f t="array" ref="X133">_xlfn.TEXTJOIN(CHAR(10), TRUE, _xlfn._xlws.FILTER(W$2:W$371, $B$2:$B$371 = $B133))</f>
        <v/>
      </c>
      <c r="Y133" s="7"/>
      <c r="Z133" s="116" t="str" cm="1">
        <f t="array" ref="Z133">_xlfn.TEXTJOIN(CHAR(10), TRUE, _xlfn._xlws.FILTER(Y$2:Y$371, $B$2:$B$371 = $B133))</f>
        <v>Au Civil,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
Attente règlement
Demande de saisie à Huissier Denjean-Pierret 4/02/2021
Acompte versé 250€
Courrier Huissier 8/04/2022 
Acompte versé 18/09/2024
Mail à huissier 18/09/2022</v>
      </c>
      <c r="AA133" s="37"/>
      <c r="AB133" s="116"/>
      <c r="AC133" s="39"/>
      <c r="AD133" s="98"/>
      <c r="AE133" s="39"/>
      <c r="AF133" s="98"/>
      <c r="AG133" s="39"/>
      <c r="AH133" s="98" t="str" cm="1">
        <f t="array" ref="AH133">_xlfn.TEXTJOIN(CHAR(10), TRUE, _xlfn._xlws.FILTER(AG$2:AG$371, $B$2:$B$371 = $B133))</f>
        <v/>
      </c>
      <c r="AI133" s="39"/>
      <c r="AJ133" s="92" t="str" cm="1">
        <f t="array" ref="AJ133">_xlfn.TEXTJOIN(CHAR(10), TRUE, _xlfn._xlws.FILTER(AI$2:AI$371, $B$2:$B$371 = $B133))</f>
        <v/>
      </c>
    </row>
    <row r="134" spans="1:36" ht="389.4" thickBot="1" x14ac:dyDescent="0.35">
      <c r="A134" s="36"/>
      <c r="B134" s="89">
        <f t="shared" si="6"/>
        <v>22</v>
      </c>
      <c r="C134" s="12"/>
      <c r="D134" s="87" t="str" cm="1">
        <f t="array" ref="D134">_xlfn.TEXTJOIN(", ", TRUE, _xlfn._xlws.FILTER(C$2:C$371, $B$2:$B$371 = B134))</f>
        <v>2015/2016</v>
      </c>
      <c r="E134" s="7"/>
      <c r="F134" s="87" t="str" cm="1">
        <f t="array" ref="F134">_xlfn.TEXTJOIN(CHAR(10), TRUE, _xlfn._xlws.FILTER(E$2:E$371, $B$2:$B$371 = $B134))</f>
        <v>Confédé. Envir Méditerranée
DDTM
J. Rebhun</v>
      </c>
      <c r="G134" s="37"/>
      <c r="H134" s="116" t="str" cm="1">
        <f t="array" ref="H134">_xlfn.TEXTJOIN(CHAR(10), TRUE, _xlfn._xlws.FILTER(G$2:G$371, $B$2:$B$371 = $B134))</f>
        <v/>
      </c>
      <c r="I134" s="37"/>
      <c r="J134" s="169" t="str" cm="1">
        <f t="array" ref="J134">_xlfn.TEXTJOIN(CHAR(10), TRUE, _xlfn._xlws.FILTER(I$2:I$371, $B$2:$B$371 = $B134))</f>
        <v/>
      </c>
      <c r="K134" s="223"/>
      <c r="L134" s="151" t="str" cm="1">
        <f t="array" ref="L134">_xlfn.TEXTJOIN(CHAR(10), TRUE, _xlfn._xlws.FILTER(K$2:K$371, $B$2:$B$371 = $B134))</f>
        <v/>
      </c>
      <c r="M134" s="54"/>
      <c r="N134" s="151" t="str" cm="1">
        <f t="array" ref="N134">_xlfn.TEXTJOIN(CHAR(10), TRUE, _xlfn._xlws.FILTER(M$2:M$371, $B$2:$B$371 = $B134))</f>
        <v/>
      </c>
      <c r="O134" s="54"/>
      <c r="P134" s="151" t="str" cm="1">
        <f t="array" ref="P134">_xlfn.TEXTJOIN(CHAR(10), TRUE, _xlfn._xlws.FILTER(O$2:O$371, $B$2:$B$371 = $B134))</f>
        <v/>
      </c>
      <c r="Q134" s="54"/>
      <c r="R134" s="151" t="str" cm="1">
        <f t="array" ref="R134">_xlfn.TEXTJOIN(CHAR(10), TRUE, _xlfn._xlws.FILTER(Q$2:Q$371, $B$2:$B$371 = $B134))</f>
        <v/>
      </c>
      <c r="S134" s="227"/>
      <c r="T134" s="140" t="str" cm="1">
        <f t="array" ref="T134">_xlfn.TEXTJOIN(CHAR(10), TRUE, _xlfn._xlws.FILTER(S$2:S$371, $B$2:$B$371 = $B134))</f>
        <v/>
      </c>
      <c r="U134" s="7"/>
      <c r="V134" s="116" t="str" cm="1">
        <f t="array" ref="V134">_xlfn.TEXTJOIN(CHAR(10), TRUE, _xlfn._xlws.FILTER(U$2:U$371, $B$2:$B$371 = $B134))</f>
        <v>Exhaussement du sol
extension de décharge illégale
JP GOY
SCEA l’Or de nos Collines 
SCI Les Arbousiers</v>
      </c>
      <c r="W134" s="220"/>
      <c r="X134" s="113" t="str" cm="1">
        <f t="array" ref="X134">_xlfn.TEXTJOIN(CHAR(10), TRUE, _xlfn._xlws.FILTER(W$2:W$371, $B$2:$B$371 = $B134))</f>
        <v/>
      </c>
      <c r="Y134" s="7"/>
      <c r="Z134" s="116" t="str" cm="1">
        <f t="array" ref="Z134">_xlfn.TEXTJOIN(CHAR(10), TRUE, _xlfn._xlws.FILTER(Y$2:Y$371, $B$2:$B$371 = $B134))</f>
        <v>Au Civil,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
Attente règlement
Demande de saisie à Huissier Denjean-Pierret 4/02/2021
Acompte versé 250€
Courrier Huissier 8/04/2022 
Acompte versé 18/09/2024
Mail à huissier 18/09/2022</v>
      </c>
      <c r="AA134" s="37"/>
      <c r="AB134" s="116"/>
      <c r="AC134" s="39"/>
      <c r="AD134" s="98"/>
      <c r="AE134" s="39"/>
      <c r="AF134" s="98"/>
      <c r="AG134" s="39"/>
      <c r="AH134" s="98" t="str" cm="1">
        <f t="array" ref="AH134">_xlfn.TEXTJOIN(CHAR(10), TRUE, _xlfn._xlws.FILTER(AG$2:AG$371, $B$2:$B$371 = $B134))</f>
        <v/>
      </c>
      <c r="AI134" s="39"/>
      <c r="AJ134" s="92" t="str" cm="1">
        <f t="array" ref="AJ134">_xlfn.TEXTJOIN(CHAR(10), TRUE, _xlfn._xlws.FILTER(AI$2:AI$371, $B$2:$B$371 = $B134))</f>
        <v/>
      </c>
    </row>
    <row r="135" spans="1:36" ht="389.4" thickBot="1" x14ac:dyDescent="0.35">
      <c r="A135" s="36"/>
      <c r="B135" s="89">
        <f t="shared" si="6"/>
        <v>22</v>
      </c>
      <c r="C135" s="12"/>
      <c r="D135" s="87" t="str" cm="1">
        <f t="array" ref="D135">_xlfn.TEXTJOIN(", ", TRUE, _xlfn._xlws.FILTER(C$2:C$371, $B$2:$B$371 = B135))</f>
        <v>2015/2016</v>
      </c>
      <c r="E135" s="7"/>
      <c r="F135" s="87" t="str" cm="1">
        <f t="array" ref="F135">_xlfn.TEXTJOIN(CHAR(10), TRUE, _xlfn._xlws.FILTER(E$2:E$371, $B$2:$B$371 = $B135))</f>
        <v>Confédé. Envir Méditerranée
DDTM
J. Rebhun</v>
      </c>
      <c r="G135" s="37"/>
      <c r="H135" s="116" t="str" cm="1">
        <f t="array" ref="H135">_xlfn.TEXTJOIN(CHAR(10), TRUE, _xlfn._xlws.FILTER(G$2:G$371, $B$2:$B$371 = $B135))</f>
        <v/>
      </c>
      <c r="I135" s="37"/>
      <c r="J135" s="169" t="str" cm="1">
        <f t="array" ref="J135">_xlfn.TEXTJOIN(CHAR(10), TRUE, _xlfn._xlws.FILTER(I$2:I$371, $B$2:$B$371 = $B135))</f>
        <v/>
      </c>
      <c r="K135" s="223"/>
      <c r="L135" s="151" t="str" cm="1">
        <f t="array" ref="L135">_xlfn.TEXTJOIN(CHAR(10), TRUE, _xlfn._xlws.FILTER(K$2:K$371, $B$2:$B$371 = $B135))</f>
        <v/>
      </c>
      <c r="M135" s="54"/>
      <c r="N135" s="151" t="str" cm="1">
        <f t="array" ref="N135">_xlfn.TEXTJOIN(CHAR(10), TRUE, _xlfn._xlws.FILTER(M$2:M$371, $B$2:$B$371 = $B135))</f>
        <v/>
      </c>
      <c r="O135" s="54"/>
      <c r="P135" s="151" t="str" cm="1">
        <f t="array" ref="P135">_xlfn.TEXTJOIN(CHAR(10), TRUE, _xlfn._xlws.FILTER(O$2:O$371, $B$2:$B$371 = $B135))</f>
        <v/>
      </c>
      <c r="Q135" s="54"/>
      <c r="R135" s="151" t="str" cm="1">
        <f t="array" ref="R135">_xlfn.TEXTJOIN(CHAR(10), TRUE, _xlfn._xlws.FILTER(Q$2:Q$371, $B$2:$B$371 = $B135))</f>
        <v/>
      </c>
      <c r="S135" s="227"/>
      <c r="T135" s="140" t="str" cm="1">
        <f t="array" ref="T135">_xlfn.TEXTJOIN(CHAR(10), TRUE, _xlfn._xlws.FILTER(S$2:S$371, $B$2:$B$371 = $B135))</f>
        <v/>
      </c>
      <c r="U135" s="7"/>
      <c r="V135" s="116" t="str" cm="1">
        <f t="array" ref="V135">_xlfn.TEXTJOIN(CHAR(10), TRUE, _xlfn._xlws.FILTER(U$2:U$371, $B$2:$B$371 = $B135))</f>
        <v>Exhaussement du sol
extension de décharge illégale
JP GOY
SCEA l’Or de nos Collines 
SCI Les Arbousiers</v>
      </c>
      <c r="W135" s="220"/>
      <c r="X135" s="113" t="str" cm="1">
        <f t="array" ref="X135">_xlfn.TEXTJOIN(CHAR(10), TRUE, _xlfn._xlws.FILTER(W$2:W$371, $B$2:$B$371 = $B135))</f>
        <v/>
      </c>
      <c r="Y135" s="7"/>
      <c r="Z135" s="116" t="str" cm="1">
        <f t="array" ref="Z135">_xlfn.TEXTJOIN(CHAR(10), TRUE, _xlfn._xlws.FILTER(Y$2:Y$371, $B$2:$B$371 = $B135))</f>
        <v>Au Civil,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
Attente règlement
Demande de saisie à Huissier Denjean-Pierret 4/02/2021
Acompte versé 250€
Courrier Huissier 8/04/2022 
Acompte versé 18/09/2024
Mail à huissier 18/09/2022</v>
      </c>
      <c r="AA135" s="37"/>
      <c r="AB135" s="116"/>
      <c r="AC135" s="39"/>
      <c r="AD135" s="98"/>
      <c r="AE135" s="39"/>
      <c r="AF135" s="98"/>
      <c r="AG135" s="39"/>
      <c r="AH135" s="98" t="str" cm="1">
        <f t="array" ref="AH135">_xlfn.TEXTJOIN(CHAR(10), TRUE, _xlfn._xlws.FILTER(AG$2:AG$371, $B$2:$B$371 = $B135))</f>
        <v/>
      </c>
      <c r="AI135" s="39"/>
      <c r="AJ135" s="92" t="str" cm="1">
        <f t="array" ref="AJ135">_xlfn.TEXTJOIN(CHAR(10), TRUE, _xlfn._xlws.FILTER(AI$2:AI$371, $B$2:$B$371 = $B135))</f>
        <v/>
      </c>
    </row>
    <row r="136" spans="1:36" ht="389.4" thickBot="1" x14ac:dyDescent="0.35">
      <c r="A136" s="36"/>
      <c r="B136" s="89">
        <f t="shared" si="6"/>
        <v>22</v>
      </c>
      <c r="C136" s="12"/>
      <c r="D136" s="87" t="str" cm="1">
        <f t="array" ref="D136">_xlfn.TEXTJOIN(", ", TRUE, _xlfn._xlws.FILTER(C$2:C$371, $B$2:$B$371 = B136))</f>
        <v>2015/2016</v>
      </c>
      <c r="E136" s="7"/>
      <c r="F136" s="87" t="str" cm="1">
        <f t="array" ref="F136">_xlfn.TEXTJOIN(CHAR(10), TRUE, _xlfn._xlws.FILTER(E$2:E$371, $B$2:$B$371 = $B136))</f>
        <v>Confédé. Envir Méditerranée
DDTM
J. Rebhun</v>
      </c>
      <c r="G136" s="37"/>
      <c r="H136" s="116" t="str" cm="1">
        <f t="array" ref="H136">_xlfn.TEXTJOIN(CHAR(10), TRUE, _xlfn._xlws.FILTER(G$2:G$371, $B$2:$B$371 = $B136))</f>
        <v/>
      </c>
      <c r="I136" s="37"/>
      <c r="J136" s="169" t="str" cm="1">
        <f t="array" ref="J136">_xlfn.TEXTJOIN(CHAR(10), TRUE, _xlfn._xlws.FILTER(I$2:I$371, $B$2:$B$371 = $B136))</f>
        <v/>
      </c>
      <c r="K136" s="223"/>
      <c r="L136" s="151" t="str" cm="1">
        <f t="array" ref="L136">_xlfn.TEXTJOIN(CHAR(10), TRUE, _xlfn._xlws.FILTER(K$2:K$371, $B$2:$B$371 = $B136))</f>
        <v/>
      </c>
      <c r="M136" s="54"/>
      <c r="N136" s="151" t="str" cm="1">
        <f t="array" ref="N136">_xlfn.TEXTJOIN(CHAR(10), TRUE, _xlfn._xlws.FILTER(M$2:M$371, $B$2:$B$371 = $B136))</f>
        <v/>
      </c>
      <c r="O136" s="54"/>
      <c r="P136" s="151" t="str" cm="1">
        <f t="array" ref="P136">_xlfn.TEXTJOIN(CHAR(10), TRUE, _xlfn._xlws.FILTER(O$2:O$371, $B$2:$B$371 = $B136))</f>
        <v/>
      </c>
      <c r="Q136" s="54"/>
      <c r="R136" s="151" t="str" cm="1">
        <f t="array" ref="R136">_xlfn.TEXTJOIN(CHAR(10), TRUE, _xlfn._xlws.FILTER(Q$2:Q$371, $B$2:$B$371 = $B136))</f>
        <v/>
      </c>
      <c r="S136" s="227"/>
      <c r="T136" s="140" t="str" cm="1">
        <f t="array" ref="T136">_xlfn.TEXTJOIN(CHAR(10), TRUE, _xlfn._xlws.FILTER(S$2:S$371, $B$2:$B$371 = $B136))</f>
        <v/>
      </c>
      <c r="U136" s="7"/>
      <c r="V136" s="116" t="str" cm="1">
        <f t="array" ref="V136">_xlfn.TEXTJOIN(CHAR(10), TRUE, _xlfn._xlws.FILTER(U$2:U$371, $B$2:$B$371 = $B136))</f>
        <v>Exhaussement du sol
extension de décharge illégale
JP GOY
SCEA l’Or de nos Collines 
SCI Les Arbousiers</v>
      </c>
      <c r="W136" s="220"/>
      <c r="X136" s="113" t="str" cm="1">
        <f t="array" ref="X136">_xlfn.TEXTJOIN(CHAR(10), TRUE, _xlfn._xlws.FILTER(W$2:W$371, $B$2:$B$371 = $B136))</f>
        <v/>
      </c>
      <c r="Y136" s="7"/>
      <c r="Z136" s="116" t="str" cm="1">
        <f t="array" ref="Z136">_xlfn.TEXTJOIN(CHAR(10), TRUE, _xlfn._xlws.FILTER(Y$2:Y$371, $B$2:$B$371 = $B136))</f>
        <v>Au Civil,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
Attente règlement
Demande de saisie à Huissier Denjean-Pierret 4/02/2021
Acompte versé 250€
Courrier Huissier 8/04/2022 
Acompte versé 18/09/2024
Mail à huissier 18/09/2022</v>
      </c>
      <c r="AA136" s="37"/>
      <c r="AB136" s="116"/>
      <c r="AC136" s="39"/>
      <c r="AD136" s="98"/>
      <c r="AE136" s="39"/>
      <c r="AF136" s="98"/>
      <c r="AG136" s="39"/>
      <c r="AH136" s="98" t="str" cm="1">
        <f t="array" ref="AH136">_xlfn.TEXTJOIN(CHAR(10), TRUE, _xlfn._xlws.FILTER(AG$2:AG$371, $B$2:$B$371 = $B136))</f>
        <v/>
      </c>
      <c r="AI136" s="39"/>
      <c r="AJ136" s="92" t="str" cm="1">
        <f t="array" ref="AJ136">_xlfn.TEXTJOIN(CHAR(10), TRUE, _xlfn._xlws.FILTER(AI$2:AI$371, $B$2:$B$371 = $B136))</f>
        <v/>
      </c>
    </row>
    <row r="137" spans="1:36" ht="389.4" thickBot="1" x14ac:dyDescent="0.35">
      <c r="A137" s="36"/>
      <c r="B137" s="89">
        <f t="shared" si="6"/>
        <v>22</v>
      </c>
      <c r="C137" s="12"/>
      <c r="D137" s="87" t="str" cm="1">
        <f t="array" ref="D137">_xlfn.TEXTJOIN(", ", TRUE, _xlfn._xlws.FILTER(C$2:C$371, $B$2:$B$371 = B137))</f>
        <v>2015/2016</v>
      </c>
      <c r="E137" s="7"/>
      <c r="F137" s="87" t="str" cm="1">
        <f t="array" ref="F137">_xlfn.TEXTJOIN(CHAR(10), TRUE, _xlfn._xlws.FILTER(E$2:E$371, $B$2:$B$371 = $B137))</f>
        <v>Confédé. Envir Méditerranée
DDTM
J. Rebhun</v>
      </c>
      <c r="G137" s="37"/>
      <c r="H137" s="116" t="str" cm="1">
        <f t="array" ref="H137">_xlfn.TEXTJOIN(CHAR(10), TRUE, _xlfn._xlws.FILTER(G$2:G$371, $B$2:$B$371 = $B137))</f>
        <v/>
      </c>
      <c r="I137" s="37"/>
      <c r="J137" s="169" t="str" cm="1">
        <f t="array" ref="J137">_xlfn.TEXTJOIN(CHAR(10), TRUE, _xlfn._xlws.FILTER(I$2:I$371, $B$2:$B$371 = $B137))</f>
        <v/>
      </c>
      <c r="K137" s="223"/>
      <c r="L137" s="151" t="str" cm="1">
        <f t="array" ref="L137">_xlfn.TEXTJOIN(CHAR(10), TRUE, _xlfn._xlws.FILTER(K$2:K$371, $B$2:$B$371 = $B137))</f>
        <v/>
      </c>
      <c r="M137" s="54"/>
      <c r="N137" s="151" t="str" cm="1">
        <f t="array" ref="N137">_xlfn.TEXTJOIN(CHAR(10), TRUE, _xlfn._xlws.FILTER(M$2:M$371, $B$2:$B$371 = $B137))</f>
        <v/>
      </c>
      <c r="O137" s="54"/>
      <c r="P137" s="151" t="str" cm="1">
        <f t="array" ref="P137">_xlfn.TEXTJOIN(CHAR(10), TRUE, _xlfn._xlws.FILTER(O$2:O$371, $B$2:$B$371 = $B137))</f>
        <v/>
      </c>
      <c r="Q137" s="54"/>
      <c r="R137" s="151" t="str" cm="1">
        <f t="array" ref="R137">_xlfn.TEXTJOIN(CHAR(10), TRUE, _xlfn._xlws.FILTER(Q$2:Q$371, $B$2:$B$371 = $B137))</f>
        <v/>
      </c>
      <c r="S137" s="227"/>
      <c r="T137" s="140" t="str" cm="1">
        <f t="array" ref="T137">_xlfn.TEXTJOIN(CHAR(10), TRUE, _xlfn._xlws.FILTER(S$2:S$371, $B$2:$B$371 = $B137))</f>
        <v/>
      </c>
      <c r="U137" s="7"/>
      <c r="V137" s="116" t="str" cm="1">
        <f t="array" ref="V137">_xlfn.TEXTJOIN(CHAR(10), TRUE, _xlfn._xlws.FILTER(U$2:U$371, $B$2:$B$371 = $B137))</f>
        <v>Exhaussement du sol
extension de décharge illégale
JP GOY
SCEA l’Or de nos Collines 
SCI Les Arbousiers</v>
      </c>
      <c r="W137" s="220"/>
      <c r="X137" s="113" t="str" cm="1">
        <f t="array" ref="X137">_xlfn.TEXTJOIN(CHAR(10), TRUE, _xlfn._xlws.FILTER(W$2:W$371, $B$2:$B$371 = $B137))</f>
        <v/>
      </c>
      <c r="Y137" s="7"/>
      <c r="Z137" s="116" t="str" cm="1">
        <f t="array" ref="Z137">_xlfn.TEXTJOIN(CHAR(10), TRUE, _xlfn._xlws.FILTER(Y$2:Y$371, $B$2:$B$371 = $B137))</f>
        <v>Au Civil,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
Attente règlement
Demande de saisie à Huissier Denjean-Pierret 4/02/2021
Acompte versé 250€
Courrier Huissier 8/04/2022 
Acompte versé 18/09/2024
Mail à huissier 18/09/2022</v>
      </c>
      <c r="AA137" s="37"/>
      <c r="AB137" s="116"/>
      <c r="AC137" s="39"/>
      <c r="AD137" s="98"/>
      <c r="AE137" s="39"/>
      <c r="AF137" s="98"/>
      <c r="AG137" s="39"/>
      <c r="AH137" s="98" t="str" cm="1">
        <f t="array" ref="AH137">_xlfn.TEXTJOIN(CHAR(10), TRUE, _xlfn._xlws.FILTER(AG$2:AG$371, $B$2:$B$371 = $B137))</f>
        <v/>
      </c>
      <c r="AI137" s="39"/>
      <c r="AJ137" s="92" t="str" cm="1">
        <f t="array" ref="AJ137">_xlfn.TEXTJOIN(CHAR(10), TRUE, _xlfn._xlws.FILTER(AI$2:AI$371, $B$2:$B$371 = $B137))</f>
        <v/>
      </c>
    </row>
    <row r="138" spans="1:36" ht="389.4" thickBot="1" x14ac:dyDescent="0.35">
      <c r="A138" s="36"/>
      <c r="B138" s="89">
        <f t="shared" si="6"/>
        <v>22</v>
      </c>
      <c r="C138" s="12"/>
      <c r="D138" s="87" t="str" cm="1">
        <f t="array" ref="D138">_xlfn.TEXTJOIN(", ", TRUE, _xlfn._xlws.FILTER(C$2:C$371, $B$2:$B$371 = B138))</f>
        <v>2015/2016</v>
      </c>
      <c r="E138" s="7"/>
      <c r="F138" s="87" t="str" cm="1">
        <f t="array" ref="F138">_xlfn.TEXTJOIN(CHAR(10), TRUE, _xlfn._xlws.FILTER(E$2:E$371, $B$2:$B$371 = $B138))</f>
        <v>Confédé. Envir Méditerranée
DDTM
J. Rebhun</v>
      </c>
      <c r="G138" s="37"/>
      <c r="H138" s="116" t="str" cm="1">
        <f t="array" ref="H138">_xlfn.TEXTJOIN(CHAR(10), TRUE, _xlfn._xlws.FILTER(G$2:G$371, $B$2:$B$371 = $B138))</f>
        <v/>
      </c>
      <c r="I138" s="37"/>
      <c r="J138" s="169" t="str" cm="1">
        <f t="array" ref="J138">_xlfn.TEXTJOIN(CHAR(10), TRUE, _xlfn._xlws.FILTER(I$2:I$371, $B$2:$B$371 = $B138))</f>
        <v/>
      </c>
      <c r="K138" s="223"/>
      <c r="L138" s="151" t="str" cm="1">
        <f t="array" ref="L138">_xlfn.TEXTJOIN(CHAR(10), TRUE, _xlfn._xlws.FILTER(K$2:K$371, $B$2:$B$371 = $B138))</f>
        <v/>
      </c>
      <c r="M138" s="54"/>
      <c r="N138" s="151" t="str" cm="1">
        <f t="array" ref="N138">_xlfn.TEXTJOIN(CHAR(10), TRUE, _xlfn._xlws.FILTER(M$2:M$371, $B$2:$B$371 = $B138))</f>
        <v/>
      </c>
      <c r="O138" s="54"/>
      <c r="P138" s="151" t="str" cm="1">
        <f t="array" ref="P138">_xlfn.TEXTJOIN(CHAR(10), TRUE, _xlfn._xlws.FILTER(O$2:O$371, $B$2:$B$371 = $B138))</f>
        <v/>
      </c>
      <c r="Q138" s="54"/>
      <c r="R138" s="151" t="str" cm="1">
        <f t="array" ref="R138">_xlfn.TEXTJOIN(CHAR(10), TRUE, _xlfn._xlws.FILTER(Q$2:Q$371, $B$2:$B$371 = $B138))</f>
        <v/>
      </c>
      <c r="S138" s="227"/>
      <c r="T138" s="140" t="str" cm="1">
        <f t="array" ref="T138">_xlfn.TEXTJOIN(CHAR(10), TRUE, _xlfn._xlws.FILTER(S$2:S$371, $B$2:$B$371 = $B138))</f>
        <v/>
      </c>
      <c r="U138" s="7"/>
      <c r="V138" s="116" t="str" cm="1">
        <f t="array" ref="V138">_xlfn.TEXTJOIN(CHAR(10), TRUE, _xlfn._xlws.FILTER(U$2:U$371, $B$2:$B$371 = $B138))</f>
        <v>Exhaussement du sol
extension de décharge illégale
JP GOY
SCEA l’Or de nos Collines 
SCI Les Arbousiers</v>
      </c>
      <c r="W138" s="220"/>
      <c r="X138" s="113" t="str" cm="1">
        <f t="array" ref="X138">_xlfn.TEXTJOIN(CHAR(10), TRUE, _xlfn._xlws.FILTER(W$2:W$371, $B$2:$B$371 = $B138))</f>
        <v/>
      </c>
      <c r="Y138" s="7"/>
      <c r="Z138" s="116" t="str" cm="1">
        <f t="array" ref="Z138">_xlfn.TEXTJOIN(CHAR(10), TRUE, _xlfn._xlws.FILTER(Y$2:Y$371, $B$2:$B$371 = $B138))</f>
        <v>Au Civil,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
Attente règlement
Demande de saisie à Huissier Denjean-Pierret 4/02/2021
Acompte versé 250€
Courrier Huissier 8/04/2022 
Acompte versé 18/09/2024
Mail à huissier 18/09/2022</v>
      </c>
      <c r="AA138" s="37"/>
      <c r="AB138" s="116"/>
      <c r="AC138" s="39"/>
      <c r="AD138" s="98"/>
      <c r="AE138" s="39"/>
      <c r="AF138" s="98"/>
      <c r="AG138" s="39"/>
      <c r="AH138" s="98" t="str" cm="1">
        <f t="array" ref="AH138">_xlfn.TEXTJOIN(CHAR(10), TRUE, _xlfn._xlws.FILTER(AG$2:AG$371, $B$2:$B$371 = $B138))</f>
        <v/>
      </c>
      <c r="AI138" s="39"/>
      <c r="AJ138" s="92" t="str" cm="1">
        <f t="array" ref="AJ138">_xlfn.TEXTJOIN(CHAR(10), TRUE, _xlfn._xlws.FILTER(AI$2:AI$371, $B$2:$B$371 = $B138))</f>
        <v/>
      </c>
    </row>
    <row r="139" spans="1:36" ht="389.4" thickBot="1" x14ac:dyDescent="0.35">
      <c r="A139" s="36"/>
      <c r="B139" s="89">
        <f t="shared" si="6"/>
        <v>22</v>
      </c>
      <c r="C139" s="12"/>
      <c r="D139" s="87" t="str" cm="1">
        <f t="array" ref="D139">_xlfn.TEXTJOIN(", ", TRUE, _xlfn._xlws.FILTER(C$2:C$371, $B$2:$B$371 = B139))</f>
        <v>2015/2016</v>
      </c>
      <c r="E139" s="7"/>
      <c r="F139" s="87" t="str" cm="1">
        <f t="array" ref="F139">_xlfn.TEXTJOIN(CHAR(10), TRUE, _xlfn._xlws.FILTER(E$2:E$371, $B$2:$B$371 = $B139))</f>
        <v>Confédé. Envir Méditerranée
DDTM
J. Rebhun</v>
      </c>
      <c r="G139" s="37"/>
      <c r="H139" s="116" t="str" cm="1">
        <f t="array" ref="H139">_xlfn.TEXTJOIN(CHAR(10), TRUE, _xlfn._xlws.FILTER(G$2:G$371, $B$2:$B$371 = $B139))</f>
        <v/>
      </c>
      <c r="I139" s="37"/>
      <c r="J139" s="169" t="str" cm="1">
        <f t="array" ref="J139">_xlfn.TEXTJOIN(CHAR(10), TRUE, _xlfn._xlws.FILTER(I$2:I$371, $B$2:$B$371 = $B139))</f>
        <v/>
      </c>
      <c r="K139" s="223"/>
      <c r="L139" s="151" t="str" cm="1">
        <f t="array" ref="L139">_xlfn.TEXTJOIN(CHAR(10), TRUE, _xlfn._xlws.FILTER(K$2:K$371, $B$2:$B$371 = $B139))</f>
        <v/>
      </c>
      <c r="M139" s="54"/>
      <c r="N139" s="151" t="str" cm="1">
        <f t="array" ref="N139">_xlfn.TEXTJOIN(CHAR(10), TRUE, _xlfn._xlws.FILTER(M$2:M$371, $B$2:$B$371 = $B139))</f>
        <v/>
      </c>
      <c r="O139" s="54"/>
      <c r="P139" s="151" t="str" cm="1">
        <f t="array" ref="P139">_xlfn.TEXTJOIN(CHAR(10), TRUE, _xlfn._xlws.FILTER(O$2:O$371, $B$2:$B$371 = $B139))</f>
        <v/>
      </c>
      <c r="Q139" s="54"/>
      <c r="R139" s="151" t="str" cm="1">
        <f t="array" ref="R139">_xlfn.TEXTJOIN(CHAR(10), TRUE, _xlfn._xlws.FILTER(Q$2:Q$371, $B$2:$B$371 = $B139))</f>
        <v/>
      </c>
      <c r="S139" s="227"/>
      <c r="T139" s="140" t="str" cm="1">
        <f t="array" ref="T139">_xlfn.TEXTJOIN(CHAR(10), TRUE, _xlfn._xlws.FILTER(S$2:S$371, $B$2:$B$371 = $B139))</f>
        <v/>
      </c>
      <c r="U139" s="7"/>
      <c r="V139" s="116" t="str" cm="1">
        <f t="array" ref="V139">_xlfn.TEXTJOIN(CHAR(10), TRUE, _xlfn._xlws.FILTER(U$2:U$371, $B$2:$B$371 = $B139))</f>
        <v>Exhaussement du sol
extension de décharge illégale
JP GOY
SCEA l’Or de nos Collines 
SCI Les Arbousiers</v>
      </c>
      <c r="W139" s="220"/>
      <c r="X139" s="113" t="str" cm="1">
        <f t="array" ref="X139">_xlfn.TEXTJOIN(CHAR(10), TRUE, _xlfn._xlws.FILTER(W$2:W$371, $B$2:$B$371 = $B139))</f>
        <v/>
      </c>
      <c r="Y139" s="7"/>
      <c r="Z139" s="116" t="str" cm="1">
        <f t="array" ref="Z139">_xlfn.TEXTJOIN(CHAR(10), TRUE, _xlfn._xlws.FILTER(Y$2:Y$371, $B$2:$B$371 = $B139))</f>
        <v>Au Civil,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
Attente règlement
Demande de saisie à Huissier Denjean-Pierret 4/02/2021
Acompte versé 250€
Courrier Huissier 8/04/2022 
Acompte versé 18/09/2024
Mail à huissier 18/09/2022</v>
      </c>
      <c r="AA139" s="37"/>
      <c r="AB139" s="116"/>
      <c r="AC139" s="39"/>
      <c r="AD139" s="98"/>
      <c r="AE139" s="39"/>
      <c r="AF139" s="98"/>
      <c r="AG139" s="39"/>
      <c r="AH139" s="98" t="str" cm="1">
        <f t="array" ref="AH139">_xlfn.TEXTJOIN(CHAR(10), TRUE, _xlfn._xlws.FILTER(AG$2:AG$371, $B$2:$B$371 = $B139))</f>
        <v/>
      </c>
      <c r="AI139" s="39"/>
      <c r="AJ139" s="92" t="str" cm="1">
        <f t="array" ref="AJ139">_xlfn.TEXTJOIN(CHAR(10), TRUE, _xlfn._xlws.FILTER(AI$2:AI$371, $B$2:$B$371 = $B139))</f>
        <v/>
      </c>
    </row>
    <row r="140" spans="1:36" ht="389.4" thickBot="1" x14ac:dyDescent="0.35">
      <c r="A140" s="36"/>
      <c r="B140" s="89">
        <f t="shared" si="6"/>
        <v>22</v>
      </c>
      <c r="C140" s="12"/>
      <c r="D140" s="87" t="str" cm="1">
        <f t="array" ref="D140">_xlfn.TEXTJOIN(", ", TRUE, _xlfn._xlws.FILTER(C$2:C$371, $B$2:$B$371 = B140))</f>
        <v>2015/2016</v>
      </c>
      <c r="E140" s="7"/>
      <c r="F140" s="87" t="str" cm="1">
        <f t="array" ref="F140">_xlfn.TEXTJOIN(CHAR(10), TRUE, _xlfn._xlws.FILTER(E$2:E$371, $B$2:$B$371 = $B140))</f>
        <v>Confédé. Envir Méditerranée
DDTM
J. Rebhun</v>
      </c>
      <c r="G140" s="37"/>
      <c r="H140" s="116" t="str" cm="1">
        <f t="array" ref="H140">_xlfn.TEXTJOIN(CHAR(10), TRUE, _xlfn._xlws.FILTER(G$2:G$371, $B$2:$B$371 = $B140))</f>
        <v/>
      </c>
      <c r="I140" s="37"/>
      <c r="J140" s="169" t="str" cm="1">
        <f t="array" ref="J140">_xlfn.TEXTJOIN(CHAR(10), TRUE, _xlfn._xlws.FILTER(I$2:I$371, $B$2:$B$371 = $B140))</f>
        <v/>
      </c>
      <c r="K140" s="223"/>
      <c r="L140" s="151" t="str" cm="1">
        <f t="array" ref="L140">_xlfn.TEXTJOIN(CHAR(10), TRUE, _xlfn._xlws.FILTER(K$2:K$371, $B$2:$B$371 = $B140))</f>
        <v/>
      </c>
      <c r="M140" s="54"/>
      <c r="N140" s="151" t="str" cm="1">
        <f t="array" ref="N140">_xlfn.TEXTJOIN(CHAR(10), TRUE, _xlfn._xlws.FILTER(M$2:M$371, $B$2:$B$371 = $B140))</f>
        <v/>
      </c>
      <c r="O140" s="54"/>
      <c r="P140" s="151" t="str" cm="1">
        <f t="array" ref="P140">_xlfn.TEXTJOIN(CHAR(10), TRUE, _xlfn._xlws.FILTER(O$2:O$371, $B$2:$B$371 = $B140))</f>
        <v/>
      </c>
      <c r="Q140" s="54"/>
      <c r="R140" s="151" t="str" cm="1">
        <f t="array" ref="R140">_xlfn.TEXTJOIN(CHAR(10), TRUE, _xlfn._xlws.FILTER(Q$2:Q$371, $B$2:$B$371 = $B140))</f>
        <v/>
      </c>
      <c r="S140" s="227"/>
      <c r="T140" s="140" t="str" cm="1">
        <f t="array" ref="T140">_xlfn.TEXTJOIN(CHAR(10), TRUE, _xlfn._xlws.FILTER(S$2:S$371, $B$2:$B$371 = $B140))</f>
        <v/>
      </c>
      <c r="U140" s="7"/>
      <c r="V140" s="116" t="str" cm="1">
        <f t="array" ref="V140">_xlfn.TEXTJOIN(CHAR(10), TRUE, _xlfn._xlws.FILTER(U$2:U$371, $B$2:$B$371 = $B140))</f>
        <v>Exhaussement du sol
extension de décharge illégale
JP GOY
SCEA l’Or de nos Collines 
SCI Les Arbousiers</v>
      </c>
      <c r="W140" s="220"/>
      <c r="X140" s="113" t="str" cm="1">
        <f t="array" ref="X140">_xlfn.TEXTJOIN(CHAR(10), TRUE, _xlfn._xlws.FILTER(W$2:W$371, $B$2:$B$371 = $B140))</f>
        <v/>
      </c>
      <c r="Y140" s="7"/>
      <c r="Z140" s="116" t="str" cm="1">
        <f t="array" ref="Z140">_xlfn.TEXTJOIN(CHAR(10), TRUE, _xlfn._xlws.FILTER(Y$2:Y$371, $B$2:$B$371 = $B140))</f>
        <v>Au Civil,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
Attente règlement
Demande de saisie à Huissier Denjean-Pierret 4/02/2021
Acompte versé 250€
Courrier Huissier 8/04/2022 
Acompte versé 18/09/2024
Mail à huissier 18/09/2022</v>
      </c>
      <c r="AA140" s="37"/>
      <c r="AB140" s="116"/>
      <c r="AC140" s="39"/>
      <c r="AD140" s="98"/>
      <c r="AE140" s="39"/>
      <c r="AF140" s="98"/>
      <c r="AG140" s="39"/>
      <c r="AH140" s="98" t="str" cm="1">
        <f t="array" ref="AH140">_xlfn.TEXTJOIN(CHAR(10), TRUE, _xlfn._xlws.FILTER(AG$2:AG$371, $B$2:$B$371 = $B140))</f>
        <v/>
      </c>
      <c r="AI140" s="39"/>
      <c r="AJ140" s="92" t="str" cm="1">
        <f t="array" ref="AJ140">_xlfn.TEXTJOIN(CHAR(10), TRUE, _xlfn._xlws.FILTER(AI$2:AI$371, $B$2:$B$371 = $B140))</f>
        <v/>
      </c>
    </row>
    <row r="141" spans="1:36" ht="389.4" thickBot="1" x14ac:dyDescent="0.35">
      <c r="A141" s="36"/>
      <c r="B141" s="89">
        <f t="shared" si="6"/>
        <v>22</v>
      </c>
      <c r="C141" s="12"/>
      <c r="D141" s="87" t="str" cm="1">
        <f t="array" ref="D141">_xlfn.TEXTJOIN(", ", TRUE, _xlfn._xlws.FILTER(C$2:C$371, $B$2:$B$371 = B141))</f>
        <v>2015/2016</v>
      </c>
      <c r="E141" s="7"/>
      <c r="F141" s="87" t="str" cm="1">
        <f t="array" ref="F141">_xlfn.TEXTJOIN(CHAR(10), TRUE, _xlfn._xlws.FILTER(E$2:E$371, $B$2:$B$371 = $B141))</f>
        <v>Confédé. Envir Méditerranée
DDTM
J. Rebhun</v>
      </c>
      <c r="G141" s="37"/>
      <c r="H141" s="116" t="str" cm="1">
        <f t="array" ref="H141">_xlfn.TEXTJOIN(CHAR(10), TRUE, _xlfn._xlws.FILTER(G$2:G$371, $B$2:$B$371 = $B141))</f>
        <v/>
      </c>
      <c r="I141" s="37"/>
      <c r="J141" s="169" t="str" cm="1">
        <f t="array" ref="J141">_xlfn.TEXTJOIN(CHAR(10), TRUE, _xlfn._xlws.FILTER(I$2:I$371, $B$2:$B$371 = $B141))</f>
        <v/>
      </c>
      <c r="K141" s="223"/>
      <c r="L141" s="151" t="str" cm="1">
        <f t="array" ref="L141">_xlfn.TEXTJOIN(CHAR(10), TRUE, _xlfn._xlws.FILTER(K$2:K$371, $B$2:$B$371 = $B141))</f>
        <v/>
      </c>
      <c r="M141" s="54"/>
      <c r="N141" s="151" t="str" cm="1">
        <f t="array" ref="N141">_xlfn.TEXTJOIN(CHAR(10), TRUE, _xlfn._xlws.FILTER(M$2:M$371, $B$2:$B$371 = $B141))</f>
        <v/>
      </c>
      <c r="O141" s="54"/>
      <c r="P141" s="151" t="str" cm="1">
        <f t="array" ref="P141">_xlfn.TEXTJOIN(CHAR(10), TRUE, _xlfn._xlws.FILTER(O$2:O$371, $B$2:$B$371 = $B141))</f>
        <v/>
      </c>
      <c r="Q141" s="54"/>
      <c r="R141" s="151" t="str" cm="1">
        <f t="array" ref="R141">_xlfn.TEXTJOIN(CHAR(10), TRUE, _xlfn._xlws.FILTER(Q$2:Q$371, $B$2:$B$371 = $B141))</f>
        <v/>
      </c>
      <c r="S141" s="227"/>
      <c r="T141" s="140" t="str" cm="1">
        <f t="array" ref="T141">_xlfn.TEXTJOIN(CHAR(10), TRUE, _xlfn._xlws.FILTER(S$2:S$371, $B$2:$B$371 = $B141))</f>
        <v/>
      </c>
      <c r="U141" s="7"/>
      <c r="V141" s="116" t="str" cm="1">
        <f t="array" ref="V141">_xlfn.TEXTJOIN(CHAR(10), TRUE, _xlfn._xlws.FILTER(U$2:U$371, $B$2:$B$371 = $B141))</f>
        <v>Exhaussement du sol
extension de décharge illégale
JP GOY
SCEA l’Or de nos Collines 
SCI Les Arbousiers</v>
      </c>
      <c r="W141" s="220"/>
      <c r="X141" s="113" t="str" cm="1">
        <f t="array" ref="X141">_xlfn.TEXTJOIN(CHAR(10), TRUE, _xlfn._xlws.FILTER(W$2:W$371, $B$2:$B$371 = $B141))</f>
        <v/>
      </c>
      <c r="Y141" s="7"/>
      <c r="Z141" s="116" t="str" cm="1">
        <f t="array" ref="Z141">_xlfn.TEXTJOIN(CHAR(10), TRUE, _xlfn._xlws.FILTER(Y$2:Y$371, $B$2:$B$371 = $B141))</f>
        <v>Au Civil,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
Attente règlement
Demande de saisie à Huissier Denjean-Pierret 4/02/2021
Acompte versé 250€
Courrier Huissier 8/04/2022 
Acompte versé 18/09/2024
Mail à huissier 18/09/2022</v>
      </c>
      <c r="AA141" s="37"/>
      <c r="AB141" s="116"/>
      <c r="AC141" s="39"/>
      <c r="AD141" s="98"/>
      <c r="AE141" s="39"/>
      <c r="AF141" s="98"/>
      <c r="AG141" s="39"/>
      <c r="AH141" s="98" t="str" cm="1">
        <f t="array" ref="AH141">_xlfn.TEXTJOIN(CHAR(10), TRUE, _xlfn._xlws.FILTER(AG$2:AG$371, $B$2:$B$371 = $B141))</f>
        <v/>
      </c>
      <c r="AI141" s="39"/>
      <c r="AJ141" s="92" t="str" cm="1">
        <f t="array" ref="AJ141">_xlfn.TEXTJOIN(CHAR(10), TRUE, _xlfn._xlws.FILTER(AI$2:AI$371, $B$2:$B$371 = $B141))</f>
        <v/>
      </c>
    </row>
    <row r="142" spans="1:36" ht="389.4" thickBot="1" x14ac:dyDescent="0.35">
      <c r="A142" s="36"/>
      <c r="B142" s="89">
        <f t="shared" si="6"/>
        <v>22</v>
      </c>
      <c r="C142" s="12"/>
      <c r="D142" s="87" t="str" cm="1">
        <f t="array" ref="D142">_xlfn.TEXTJOIN(", ", TRUE, _xlfn._xlws.FILTER(C$2:C$371, $B$2:$B$371 = B142))</f>
        <v>2015/2016</v>
      </c>
      <c r="E142" s="7"/>
      <c r="F142" s="87" t="str" cm="1">
        <f t="array" ref="F142">_xlfn.TEXTJOIN(CHAR(10), TRUE, _xlfn._xlws.FILTER(E$2:E$371, $B$2:$B$371 = $B142))</f>
        <v>Confédé. Envir Méditerranée
DDTM
J. Rebhun</v>
      </c>
      <c r="G142" s="37"/>
      <c r="H142" s="116" t="str" cm="1">
        <f t="array" ref="H142">_xlfn.TEXTJOIN(CHAR(10), TRUE, _xlfn._xlws.FILTER(G$2:G$371, $B$2:$B$371 = $B142))</f>
        <v/>
      </c>
      <c r="I142" s="37"/>
      <c r="J142" s="169" t="str" cm="1">
        <f t="array" ref="J142">_xlfn.TEXTJOIN(CHAR(10), TRUE, _xlfn._xlws.FILTER(I$2:I$371, $B$2:$B$371 = $B142))</f>
        <v/>
      </c>
      <c r="K142" s="223"/>
      <c r="L142" s="151" t="str" cm="1">
        <f t="array" ref="L142">_xlfn.TEXTJOIN(CHAR(10), TRUE, _xlfn._xlws.FILTER(K$2:K$371, $B$2:$B$371 = $B142))</f>
        <v/>
      </c>
      <c r="M142" s="54"/>
      <c r="N142" s="151" t="str" cm="1">
        <f t="array" ref="N142">_xlfn.TEXTJOIN(CHAR(10), TRUE, _xlfn._xlws.FILTER(M$2:M$371, $B$2:$B$371 = $B142))</f>
        <v/>
      </c>
      <c r="O142" s="54"/>
      <c r="P142" s="151" t="str" cm="1">
        <f t="array" ref="P142">_xlfn.TEXTJOIN(CHAR(10), TRUE, _xlfn._xlws.FILTER(O$2:O$371, $B$2:$B$371 = $B142))</f>
        <v/>
      </c>
      <c r="Q142" s="54"/>
      <c r="R142" s="151" t="str" cm="1">
        <f t="array" ref="R142">_xlfn.TEXTJOIN(CHAR(10), TRUE, _xlfn._xlws.FILTER(Q$2:Q$371, $B$2:$B$371 = $B142))</f>
        <v/>
      </c>
      <c r="S142" s="227"/>
      <c r="T142" s="140" t="str" cm="1">
        <f t="array" ref="T142">_xlfn.TEXTJOIN(CHAR(10), TRUE, _xlfn._xlws.FILTER(S$2:S$371, $B$2:$B$371 = $B142))</f>
        <v/>
      </c>
      <c r="U142" s="7"/>
      <c r="V142" s="116" t="str" cm="1">
        <f t="array" ref="V142">_xlfn.TEXTJOIN(CHAR(10), TRUE, _xlfn._xlws.FILTER(U$2:U$371, $B$2:$B$371 = $B142))</f>
        <v>Exhaussement du sol
extension de décharge illégale
JP GOY
SCEA l’Or de nos Collines 
SCI Les Arbousiers</v>
      </c>
      <c r="W142" s="220"/>
      <c r="X142" s="113" t="str" cm="1">
        <f t="array" ref="X142">_xlfn.TEXTJOIN(CHAR(10), TRUE, _xlfn._xlws.FILTER(W$2:W$371, $B$2:$B$371 = $B142))</f>
        <v/>
      </c>
      <c r="Y142" s="7"/>
      <c r="Z142" s="116" t="str" cm="1">
        <f t="array" ref="Z142">_xlfn.TEXTJOIN(CHAR(10), TRUE, _xlfn._xlws.FILTER(Y$2:Y$371, $B$2:$B$371 = $B142))</f>
        <v>Au Civil,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
Attente règlement
Demande de saisie à Huissier Denjean-Pierret 4/02/2021
Acompte versé 250€
Courrier Huissier 8/04/2022 
Acompte versé 18/09/2024
Mail à huissier 18/09/2022</v>
      </c>
      <c r="AA142" s="37"/>
      <c r="AB142" s="116"/>
      <c r="AC142" s="39"/>
      <c r="AD142" s="98"/>
      <c r="AE142" s="39"/>
      <c r="AF142" s="98"/>
      <c r="AG142" s="39"/>
      <c r="AH142" s="98" t="str" cm="1">
        <f t="array" ref="AH142">_xlfn.TEXTJOIN(CHAR(10), TRUE, _xlfn._xlws.FILTER(AG$2:AG$371, $B$2:$B$371 = $B142))</f>
        <v/>
      </c>
      <c r="AI142" s="39"/>
      <c r="AJ142" s="92" t="str" cm="1">
        <f t="array" ref="AJ142">_xlfn.TEXTJOIN(CHAR(10), TRUE, _xlfn._xlws.FILTER(AI$2:AI$371, $B$2:$B$371 = $B142))</f>
        <v/>
      </c>
    </row>
    <row r="143" spans="1:36" ht="389.4" thickBot="1" x14ac:dyDescent="0.35">
      <c r="A143" s="79"/>
      <c r="B143" s="89">
        <f t="shared" si="6"/>
        <v>22</v>
      </c>
      <c r="C143" s="13"/>
      <c r="D143" s="87" t="str" cm="1">
        <f t="array" ref="D143">_xlfn.TEXTJOIN(", ", TRUE, _xlfn._xlws.FILTER(C$2:C$371, $B$2:$B$371 = B143))</f>
        <v>2015/2016</v>
      </c>
      <c r="E143" s="8"/>
      <c r="F143" s="87" t="str" cm="1">
        <f t="array" ref="F143">_xlfn.TEXTJOIN(CHAR(10), TRUE, _xlfn._xlws.FILTER(E$2:E$371, $B$2:$B$371 = $B143))</f>
        <v>Confédé. Envir Méditerranée
DDTM
J. Rebhun</v>
      </c>
      <c r="G143" s="38"/>
      <c r="H143" s="117" t="str" cm="1">
        <f t="array" ref="H143">_xlfn.TEXTJOIN(CHAR(10), TRUE, _xlfn._xlws.FILTER(G$2:G$371, $B$2:$B$371 = $B143))</f>
        <v/>
      </c>
      <c r="I143" s="38"/>
      <c r="J143" s="170" t="str" cm="1">
        <f t="array" ref="J143">_xlfn.TEXTJOIN(CHAR(10), TRUE, _xlfn._xlws.FILTER(I$2:I$371, $B$2:$B$371 = $B143))</f>
        <v/>
      </c>
      <c r="K143" s="224"/>
      <c r="L143" s="154" t="str" cm="1">
        <f t="array" ref="L143">_xlfn.TEXTJOIN(CHAR(10), TRUE, _xlfn._xlws.FILTER(K$2:K$371, $B$2:$B$371 = $B143))</f>
        <v/>
      </c>
      <c r="M143" s="57"/>
      <c r="N143" s="154" t="str" cm="1">
        <f t="array" ref="N143">_xlfn.TEXTJOIN(CHAR(10), TRUE, _xlfn._xlws.FILTER(M$2:M$371, $B$2:$B$371 = $B143))</f>
        <v/>
      </c>
      <c r="O143" s="57"/>
      <c r="P143" s="154" t="str" cm="1">
        <f t="array" ref="P143">_xlfn.TEXTJOIN(CHAR(10), TRUE, _xlfn._xlws.FILTER(O$2:O$371, $B$2:$B$371 = $B143))</f>
        <v/>
      </c>
      <c r="Q143" s="57"/>
      <c r="R143" s="154" t="str" cm="1">
        <f t="array" ref="R143">_xlfn.TEXTJOIN(CHAR(10), TRUE, _xlfn._xlws.FILTER(Q$2:Q$371, $B$2:$B$371 = $B143))</f>
        <v/>
      </c>
      <c r="S143" s="228"/>
      <c r="T143" s="141" t="str" cm="1">
        <f t="array" ref="T143">_xlfn.TEXTJOIN(CHAR(10), TRUE, _xlfn._xlws.FILTER(S$2:S$371, $B$2:$B$371 = $B143))</f>
        <v/>
      </c>
      <c r="U143" s="8"/>
      <c r="V143" s="117" t="str" cm="1">
        <f t="array" ref="V143">_xlfn.TEXTJOIN(CHAR(10), TRUE, _xlfn._xlws.FILTER(U$2:U$371, $B$2:$B$371 = $B143))</f>
        <v>Exhaussement du sol
extension de décharge illégale
JP GOY
SCEA l’Or de nos Collines 
SCI Les Arbousiers</v>
      </c>
      <c r="W143" s="221"/>
      <c r="X143" s="114" t="str" cm="1">
        <f t="array" ref="X143">_xlfn.TEXTJOIN(CHAR(10), TRUE, _xlfn._xlws.FILTER(W$2:W$371, $B$2:$B$371 = $B143))</f>
        <v/>
      </c>
      <c r="Y143" s="8"/>
      <c r="Z143" s="117" t="str" cm="1">
        <f t="array" ref="Z143">_xlfn.TEXTJOIN(CHAR(10), TRUE, _xlfn._xlws.FILTER(Y$2:Y$371, $B$2:$B$371 = $B143))</f>
        <v>Au Civil, le tribunal correctionnel avait condamné deux entrepreneurs varois à la remise en état du site du Beausset. La Cour d’Appel accorde des dommages-intérêts et les frais irrépétibles aux deux associations qui se sont portées partie civile dont l’UDVN. Recouvrement difficile, insolvabilité des condamnés.
Attente règlement
Demande de saisie à Huissier Denjean-Pierret 4/02/2021
Acompte versé 250€
Courrier Huissier 8/04/2022 
Acompte versé 18/09/2024
Mail à huissier 18/09/2022</v>
      </c>
      <c r="AA143" s="38"/>
      <c r="AB143" s="117"/>
      <c r="AC143" s="40"/>
      <c r="AD143" s="108"/>
      <c r="AE143" s="40"/>
      <c r="AF143" s="108"/>
      <c r="AG143" s="40"/>
      <c r="AH143" s="108" t="str" cm="1">
        <f t="array" ref="AH143">_xlfn.TEXTJOIN(CHAR(10), TRUE, _xlfn._xlws.FILTER(AG$2:AG$371, $B$2:$B$371 = $B143))</f>
        <v/>
      </c>
      <c r="AI143" s="40"/>
      <c r="AJ143" s="92" t="str" cm="1">
        <f t="array" ref="AJ143">_xlfn.TEXTJOIN(CHAR(10), TRUE, _xlfn._xlws.FILTER(AI$2:AI$371, $B$2:$B$371 = $B143))</f>
        <v/>
      </c>
    </row>
    <row r="144" spans="1:36" ht="72.599999999999994" thickBot="1" x14ac:dyDescent="0.35">
      <c r="A144" s="78">
        <v>23</v>
      </c>
      <c r="B144" s="89">
        <f t="shared" si="6"/>
        <v>23</v>
      </c>
      <c r="C144" s="2" t="s">
        <v>218</v>
      </c>
      <c r="D144" s="87" t="str" cm="1">
        <f t="array" ref="D144">_xlfn.TEXTJOIN(", ", TRUE, _xlfn._xlws.FILTER(C$2:C$371, $B$2:$B$371 = B144))</f>
        <v>LE Beausset, 2019</v>
      </c>
      <c r="E144" s="3" t="s">
        <v>219</v>
      </c>
      <c r="F144" s="87" t="str" cm="1">
        <f t="array" ref="F144">_xlfn.TEXTJOIN(CHAR(10), TRUE, _xlfn._xlws.FILTER(E$2:E$371, $B$2:$B$371 = $B144))</f>
        <v xml:space="preserve">UDVN-FNE 83 
FNE-PACA
J. Rebhun
M. Goueffon </v>
      </c>
      <c r="G144" s="34"/>
      <c r="H144" s="113" t="str" cm="1">
        <f t="array" ref="H144">_xlfn.TEXTJOIN(CHAR(10), TRUE, _xlfn._xlws.FILTER(G$2:G$371, $B$2:$B$371 = $B144))</f>
        <v/>
      </c>
      <c r="I144" s="34"/>
      <c r="J144" s="115" t="str" cm="1">
        <f t="array" ref="J144">_xlfn.TEXTJOIN(CHAR(10), TRUE, _xlfn._xlws.FILTER(I$2:I$371, $B$2:$B$371 = $B144))</f>
        <v/>
      </c>
      <c r="K144" s="222" t="s">
        <v>98</v>
      </c>
      <c r="L144" s="151" t="str" cm="1">
        <f t="array" ref="L144">_xlfn.TEXTJOIN(CHAR(10), TRUE, _xlfn._xlws.FILTER(K$2:K$371, $B$2:$B$371 = $B144))</f>
        <v>TJ Toulon</v>
      </c>
      <c r="M144" s="54"/>
      <c r="N144" s="151" t="str" cm="1">
        <f t="array" ref="N144">_xlfn.TEXTJOIN(CHAR(10), TRUE, _xlfn._xlws.FILTER(M$2:M$371, $B$2:$B$371 = $B144))</f>
        <v/>
      </c>
      <c r="O144" s="54"/>
      <c r="P144" s="151" t="str" cm="1">
        <f t="array" ref="P144">_xlfn.TEXTJOIN(CHAR(10), TRUE, _xlfn._xlws.FILTER(O$2:O$371, $B$2:$B$371 = $B144))</f>
        <v/>
      </c>
      <c r="Q144" s="54"/>
      <c r="R144" s="151" t="str" cm="1">
        <f t="array" ref="R144">_xlfn.TEXTJOIN(CHAR(10), TRUE, _xlfn._xlws.FILTER(Q$2:Q$371, $B$2:$B$371 = $B144))</f>
        <v/>
      </c>
      <c r="S144" s="3" t="s">
        <v>143</v>
      </c>
      <c r="T144" s="113" t="str" cm="1">
        <f t="array" ref="T144">_xlfn.TEXTJOIN(CHAR(10), TRUE, _xlfn._xlws.FILTER(S$2:S$371, $B$2:$B$371 = $B144))</f>
        <v>N° Parquet
16.083000118
Référence instruction : 19.10071/JR</v>
      </c>
      <c r="U144" s="3" t="s">
        <v>221</v>
      </c>
      <c r="V144" s="113" t="str" cm="1">
        <f t="array" ref="V144">_xlfn.TEXTJOIN(CHAR(10), TRUE, _xlfn._xlws.FILTER(U$2:U$371, $B$2:$B$371 = $B144))</f>
        <v xml:space="preserve">Constitution de partie civile. 26/11/2019
Dépôt sauvage L’Or de nos Colline – Goy </v>
      </c>
      <c r="W144" s="3" t="s">
        <v>223</v>
      </c>
      <c r="X144" s="113" t="str" cm="1">
        <f t="array" ref="X144">_xlfn.TEXTJOIN(CHAR(10), TRUE, _xlfn._xlws.FILTER(W$2:W$371, $B$2:$B$371 = $B144))</f>
        <v>A l’attention de Mme Maryline ARISTIDE
Juge d’instruction
Mme FICHEL</v>
      </c>
      <c r="Y144" s="219" t="s">
        <v>77</v>
      </c>
      <c r="Z144" s="113" t="str" cm="1">
        <f t="array" ref="Z144">_xlfn.TEXTJOIN(CHAR(10), TRUE, _xlfn._xlws.FILTER(Y$2:Y$371, $B$2:$B$371 = $B144))</f>
        <v xml:space="preserve">En instruction </v>
      </c>
      <c r="AA144" s="34"/>
      <c r="AB144" s="113"/>
      <c r="AC144" s="217"/>
      <c r="AD144" s="95"/>
      <c r="AE144" s="217"/>
      <c r="AF144" s="95"/>
      <c r="AG144" s="217"/>
      <c r="AH144" s="95" t="str" cm="1">
        <f t="array" ref="AH144">_xlfn.TEXTJOIN(CHAR(10), TRUE, _xlfn._xlws.FILTER(AG$2:AG$371, $B$2:$B$371 = $B144))</f>
        <v/>
      </c>
      <c r="AI144" s="217"/>
      <c r="AJ144" s="92" t="str" cm="1">
        <f t="array" ref="AJ144">_xlfn.TEXTJOIN(CHAR(10), TRUE, _xlfn._xlws.FILTER(AI$2:AI$371, $B$2:$B$371 = $B144))</f>
        <v/>
      </c>
    </row>
    <row r="145" spans="1:36" ht="72.599999999999994" thickBot="1" x14ac:dyDescent="0.35">
      <c r="A145" s="36"/>
      <c r="B145" s="89">
        <f t="shared" si="6"/>
        <v>23</v>
      </c>
      <c r="C145" s="2">
        <v>2019</v>
      </c>
      <c r="D145" s="87" t="str" cm="1">
        <f t="array" ref="D145">_xlfn.TEXTJOIN(", ", TRUE, _xlfn._xlws.FILTER(C$2:C$371, $B$2:$B$371 = B145))</f>
        <v>LE Beausset, 2019</v>
      </c>
      <c r="E145" s="3" t="s">
        <v>13</v>
      </c>
      <c r="F145" s="87" t="str" cm="1">
        <f t="array" ref="F145">_xlfn.TEXTJOIN(CHAR(10), TRUE, _xlfn._xlws.FILTER(E$2:E$371, $B$2:$B$371 = $B145))</f>
        <v xml:space="preserve">UDVN-FNE 83 
FNE-PACA
J. Rebhun
M. Goueffon </v>
      </c>
      <c r="G145" s="34"/>
      <c r="H145" s="113" t="str" cm="1">
        <f t="array" ref="H145">_xlfn.TEXTJOIN(CHAR(10), TRUE, _xlfn._xlws.FILTER(G$2:G$371, $B$2:$B$371 = $B145))</f>
        <v/>
      </c>
      <c r="I145" s="34"/>
      <c r="J145" s="115" t="str" cm="1">
        <f t="array" ref="J145">_xlfn.TEXTJOIN(CHAR(10), TRUE, _xlfn._xlws.FILTER(I$2:I$371, $B$2:$B$371 = $B145))</f>
        <v/>
      </c>
      <c r="K145" s="223"/>
      <c r="L145" s="151" t="str" cm="1">
        <f t="array" ref="L145">_xlfn.TEXTJOIN(CHAR(10), TRUE, _xlfn._xlws.FILTER(K$2:K$371, $B$2:$B$371 = $B145))</f>
        <v>TJ Toulon</v>
      </c>
      <c r="M145" s="54"/>
      <c r="N145" s="151" t="str" cm="1">
        <f t="array" ref="N145">_xlfn.TEXTJOIN(CHAR(10), TRUE, _xlfn._xlws.FILTER(M$2:M$371, $B$2:$B$371 = $B145))</f>
        <v/>
      </c>
      <c r="O145" s="54"/>
      <c r="P145" s="151" t="str" cm="1">
        <f t="array" ref="P145">_xlfn.TEXTJOIN(CHAR(10), TRUE, _xlfn._xlws.FILTER(O$2:O$371, $B$2:$B$371 = $B145))</f>
        <v/>
      </c>
      <c r="Q145" s="54"/>
      <c r="R145" s="151" t="str" cm="1">
        <f t="array" ref="R145">_xlfn.TEXTJOIN(CHAR(10), TRUE, _xlfn._xlws.FILTER(Q$2:Q$371, $B$2:$B$371 = $B145))</f>
        <v/>
      </c>
      <c r="S145" s="14" t="s">
        <v>226</v>
      </c>
      <c r="T145" s="126" t="str" cm="1">
        <f t="array" ref="T145">_xlfn.TEXTJOIN(CHAR(10), TRUE, _xlfn._xlws.FILTER(S$2:S$371, $B$2:$B$371 = $B145))</f>
        <v>N° Parquet
16.083000118
Référence instruction : 19.10071/JR</v>
      </c>
      <c r="U145" s="3" t="s">
        <v>222</v>
      </c>
      <c r="V145" s="113" t="str" cm="1">
        <f t="array" ref="V145">_xlfn.TEXTJOIN(CHAR(10), TRUE, _xlfn._xlws.FILTER(U$2:U$371, $B$2:$B$371 = $B145))</f>
        <v xml:space="preserve">Constitution de partie civile. 26/11/2019
Dépôt sauvage L’Or de nos Colline – Goy </v>
      </c>
      <c r="W145" s="3" t="s">
        <v>224</v>
      </c>
      <c r="X145" s="113" t="str" cm="1">
        <f t="array" ref="X145">_xlfn.TEXTJOIN(CHAR(10), TRUE, _xlfn._xlws.FILTER(W$2:W$371, $B$2:$B$371 = $B145))</f>
        <v>A l’attention de Mme Maryline ARISTIDE
Juge d’instruction
Mme FICHEL</v>
      </c>
      <c r="Y145" s="220"/>
      <c r="Z145" s="113" t="str" cm="1">
        <f t="array" ref="Z145">_xlfn.TEXTJOIN(CHAR(10), TRUE, _xlfn._xlws.FILTER(Y$2:Y$371, $B$2:$B$371 = $B145))</f>
        <v xml:space="preserve">En instruction </v>
      </c>
      <c r="AA145" s="34"/>
      <c r="AB145" s="113"/>
      <c r="AC145" s="218"/>
      <c r="AD145" s="97"/>
      <c r="AE145" s="218"/>
      <c r="AF145" s="97"/>
      <c r="AG145" s="218"/>
      <c r="AH145" s="97" t="str" cm="1">
        <f t="array" ref="AH145">_xlfn.TEXTJOIN(CHAR(10), TRUE, _xlfn._xlws.FILTER(AG$2:AG$371, $B$2:$B$371 = $B145))</f>
        <v/>
      </c>
      <c r="AI145" s="218"/>
      <c r="AJ145" s="92" t="str" cm="1">
        <f t="array" ref="AJ145">_xlfn.TEXTJOIN(CHAR(10), TRUE, _xlfn._xlws.FILTER(AI$2:AI$371, $B$2:$B$371 = $B145))</f>
        <v/>
      </c>
    </row>
    <row r="146" spans="1:36" ht="72.599999999999994" thickBot="1" x14ac:dyDescent="0.35">
      <c r="A146" s="36"/>
      <c r="B146" s="89">
        <f t="shared" si="6"/>
        <v>23</v>
      </c>
      <c r="C146" s="12"/>
      <c r="D146" s="87" t="str" cm="1">
        <f t="array" ref="D146">_xlfn.TEXTJOIN(", ", TRUE, _xlfn._xlws.FILTER(C$2:C$371, $B$2:$B$371 = B146))</f>
        <v>LE Beausset, 2019</v>
      </c>
      <c r="E146" s="3" t="s">
        <v>203</v>
      </c>
      <c r="F146" s="87" t="str" cm="1">
        <f t="array" ref="F146">_xlfn.TEXTJOIN(CHAR(10), TRUE, _xlfn._xlws.FILTER(E$2:E$371, $B$2:$B$371 = $B146))</f>
        <v xml:space="preserve">UDVN-FNE 83 
FNE-PACA
J. Rebhun
M. Goueffon </v>
      </c>
      <c r="G146" s="34"/>
      <c r="H146" s="113" t="str" cm="1">
        <f t="array" ref="H146">_xlfn.TEXTJOIN(CHAR(10), TRUE, _xlfn._xlws.FILTER(G$2:G$371, $B$2:$B$371 = $B146))</f>
        <v/>
      </c>
      <c r="I146" s="34"/>
      <c r="J146" s="115" t="str" cm="1">
        <f t="array" ref="J146">_xlfn.TEXTJOIN(CHAR(10), TRUE, _xlfn._xlws.FILTER(I$2:I$371, $B$2:$B$371 = $B146))</f>
        <v/>
      </c>
      <c r="K146" s="223"/>
      <c r="L146" s="151" t="str" cm="1">
        <f t="array" ref="L146">_xlfn.TEXTJOIN(CHAR(10), TRUE, _xlfn._xlws.FILTER(K$2:K$371, $B$2:$B$371 = $B146))</f>
        <v>TJ Toulon</v>
      </c>
      <c r="M146" s="54"/>
      <c r="N146" s="151" t="str" cm="1">
        <f t="array" ref="N146">_xlfn.TEXTJOIN(CHAR(10), TRUE, _xlfn._xlws.FILTER(M$2:M$371, $B$2:$B$371 = $B146))</f>
        <v/>
      </c>
      <c r="O146" s="54"/>
      <c r="P146" s="151" t="str" cm="1">
        <f t="array" ref="P146">_xlfn.TEXTJOIN(CHAR(10), TRUE, _xlfn._xlws.FILTER(O$2:O$371, $B$2:$B$371 = $B146))</f>
        <v/>
      </c>
      <c r="Q146" s="54"/>
      <c r="R146" s="151" t="str" cm="1">
        <f t="array" ref="R146">_xlfn.TEXTJOIN(CHAR(10), TRUE, _xlfn._xlws.FILTER(Q$2:Q$371, $B$2:$B$371 = $B146))</f>
        <v/>
      </c>
      <c r="S146" s="3" t="s">
        <v>227</v>
      </c>
      <c r="T146" s="113" t="str" cm="1">
        <f t="array" ref="T146">_xlfn.TEXTJOIN(CHAR(10), TRUE, _xlfn._xlws.FILTER(S$2:S$371, $B$2:$B$371 = $B146))</f>
        <v>N° Parquet
16.083000118
Référence instruction : 19.10071/JR</v>
      </c>
      <c r="U146" s="7"/>
      <c r="V146" s="116" t="str" cm="1">
        <f t="array" ref="V146">_xlfn.TEXTJOIN(CHAR(10), TRUE, _xlfn._xlws.FILTER(U$2:U$371, $B$2:$B$371 = $B146))</f>
        <v xml:space="preserve">Constitution de partie civile. 26/11/2019
Dépôt sauvage L’Or de nos Colline – Goy </v>
      </c>
      <c r="W146" s="9" t="s">
        <v>225</v>
      </c>
      <c r="X146" s="118" t="str" cm="1">
        <f t="array" ref="X146">_xlfn.TEXTJOIN(CHAR(10), TRUE, _xlfn._xlws.FILTER(W$2:W$371, $B$2:$B$371 = $B146))</f>
        <v>A l’attention de Mme Maryline ARISTIDE
Juge d’instruction
Mme FICHEL</v>
      </c>
      <c r="Y146" s="220"/>
      <c r="Z146" s="113" t="str" cm="1">
        <f t="array" ref="Z146">_xlfn.TEXTJOIN(CHAR(10), TRUE, _xlfn._xlws.FILTER(Y$2:Y$371, $B$2:$B$371 = $B146))</f>
        <v xml:space="preserve">En instruction </v>
      </c>
      <c r="AA146" s="37"/>
      <c r="AB146" s="116"/>
      <c r="AC146" s="218"/>
      <c r="AD146" s="97"/>
      <c r="AE146" s="218"/>
      <c r="AF146" s="97"/>
      <c r="AG146" s="218"/>
      <c r="AH146" s="97" t="str" cm="1">
        <f t="array" ref="AH146">_xlfn.TEXTJOIN(CHAR(10), TRUE, _xlfn._xlws.FILTER(AG$2:AG$371, $B$2:$B$371 = $B146))</f>
        <v/>
      </c>
      <c r="AI146" s="218"/>
      <c r="AJ146" s="92" t="str" cm="1">
        <f t="array" ref="AJ146">_xlfn.TEXTJOIN(CHAR(10), TRUE, _xlfn._xlws.FILTER(AI$2:AI$371, $B$2:$B$371 = $B146))</f>
        <v/>
      </c>
    </row>
    <row r="147" spans="1:36" ht="72.599999999999994" thickBot="1" x14ac:dyDescent="0.35">
      <c r="A147" s="79"/>
      <c r="B147" s="89">
        <f t="shared" si="6"/>
        <v>23</v>
      </c>
      <c r="C147" s="13"/>
      <c r="D147" s="87" t="str" cm="1">
        <f t="array" ref="D147">_xlfn.TEXTJOIN(", ", TRUE, _xlfn._xlws.FILTER(C$2:C$371, $B$2:$B$371 = B147))</f>
        <v>LE Beausset, 2019</v>
      </c>
      <c r="E147" s="4" t="s">
        <v>220</v>
      </c>
      <c r="F147" s="87" t="str" cm="1">
        <f t="array" ref="F147">_xlfn.TEXTJOIN(CHAR(10), TRUE, _xlfn._xlws.FILTER(E$2:E$371, $B$2:$B$371 = $B147))</f>
        <v xml:space="preserve">UDVN-FNE 83 
FNE-PACA
J. Rebhun
M. Goueffon </v>
      </c>
      <c r="G147" s="35"/>
      <c r="H147" s="114" t="str" cm="1">
        <f t="array" ref="H147">_xlfn.TEXTJOIN(CHAR(10), TRUE, _xlfn._xlws.FILTER(G$2:G$371, $B$2:$B$371 = $B147))</f>
        <v/>
      </c>
      <c r="I147" s="35"/>
      <c r="J147" s="168" t="str" cm="1">
        <f t="array" ref="J147">_xlfn.TEXTJOIN(CHAR(10), TRUE, _xlfn._xlws.FILTER(I$2:I$371, $B$2:$B$371 = $B147))</f>
        <v/>
      </c>
      <c r="K147" s="224"/>
      <c r="L147" s="154" t="str" cm="1">
        <f t="array" ref="L147">_xlfn.TEXTJOIN(CHAR(10), TRUE, _xlfn._xlws.FILTER(K$2:K$371, $B$2:$B$371 = $B147))</f>
        <v>TJ Toulon</v>
      </c>
      <c r="M147" s="57"/>
      <c r="N147" s="154" t="str" cm="1">
        <f t="array" ref="N147">_xlfn.TEXTJOIN(CHAR(10), TRUE, _xlfn._xlws.FILTER(M$2:M$371, $B$2:$B$371 = $B147))</f>
        <v/>
      </c>
      <c r="O147" s="57"/>
      <c r="P147" s="154" t="str" cm="1">
        <f t="array" ref="P147">_xlfn.TEXTJOIN(CHAR(10), TRUE, _xlfn._xlws.FILTER(O$2:O$371, $B$2:$B$371 = $B147))</f>
        <v/>
      </c>
      <c r="Q147" s="57"/>
      <c r="R147" s="154" t="str" cm="1">
        <f t="array" ref="R147">_xlfn.TEXTJOIN(CHAR(10), TRUE, _xlfn._xlws.FILTER(Q$2:Q$371, $B$2:$B$371 = $B147))</f>
        <v/>
      </c>
      <c r="S147" s="4"/>
      <c r="T147" s="114" t="str" cm="1">
        <f t="array" ref="T147">_xlfn.TEXTJOIN(CHAR(10), TRUE, _xlfn._xlws.FILTER(S$2:S$371, $B$2:$B$371 = $B147))</f>
        <v>N° Parquet
16.083000118
Référence instruction : 19.10071/JR</v>
      </c>
      <c r="U147" s="8"/>
      <c r="V147" s="117" t="str" cm="1">
        <f t="array" ref="V147">_xlfn.TEXTJOIN(CHAR(10), TRUE, _xlfn._xlws.FILTER(U$2:U$371, $B$2:$B$371 = $B147))</f>
        <v xml:space="preserve">Constitution de partie civile. 26/11/2019
Dépôt sauvage L’Or de nos Colline – Goy </v>
      </c>
      <c r="W147" s="8"/>
      <c r="X147" s="117" t="str" cm="1">
        <f t="array" ref="X147">_xlfn.TEXTJOIN(CHAR(10), TRUE, _xlfn._xlws.FILTER(W$2:W$371, $B$2:$B$371 = $B147))</f>
        <v>A l’attention de Mme Maryline ARISTIDE
Juge d’instruction
Mme FICHEL</v>
      </c>
      <c r="Y147" s="221"/>
      <c r="Z147" s="114" t="str" cm="1">
        <f t="array" ref="Z147">_xlfn.TEXTJOIN(CHAR(10), TRUE, _xlfn._xlws.FILTER(Y$2:Y$371, $B$2:$B$371 = $B147))</f>
        <v xml:space="preserve">En instruction </v>
      </c>
      <c r="AA147" s="38"/>
      <c r="AB147" s="117"/>
      <c r="AC147" s="225"/>
      <c r="AD147" s="96"/>
      <c r="AE147" s="225"/>
      <c r="AF147" s="96"/>
      <c r="AG147" s="225"/>
      <c r="AH147" s="96" t="str" cm="1">
        <f t="array" ref="AH147">_xlfn.TEXTJOIN(CHAR(10), TRUE, _xlfn._xlws.FILTER(AG$2:AG$371, $B$2:$B$371 = $B147))</f>
        <v/>
      </c>
      <c r="AI147" s="225"/>
      <c r="AJ147" s="92" t="str" cm="1">
        <f t="array" ref="AJ147">_xlfn.TEXTJOIN(CHAR(10), TRUE, _xlfn._xlws.FILTER(AI$2:AI$371, $B$2:$B$371 = $B147))</f>
        <v/>
      </c>
    </row>
    <row r="148" spans="1:36" ht="409.6" thickBot="1" x14ac:dyDescent="0.35">
      <c r="A148" s="78">
        <v>24</v>
      </c>
      <c r="B148" s="89">
        <f t="shared" si="6"/>
        <v>24</v>
      </c>
      <c r="C148" s="219" t="s">
        <v>228</v>
      </c>
      <c r="D148" s="87" t="str" cm="1">
        <f t="array" ref="D148">_xlfn.TEXTJOIN(", ", TRUE, _xlfn._xlws.FILTER(C$2:C$371, $B$2:$B$371 = B148))</f>
        <v>Le Cannet des Maures</v>
      </c>
      <c r="E148" s="3" t="s">
        <v>229</v>
      </c>
      <c r="F148" s="87" t="str" cm="1">
        <f t="array" ref="F148">_xlfn.TEXTJOIN(CHAR(10), TRUE, _xlfn._xlws.FILTER(E$2:E$371, $B$2:$B$371 = $B148))</f>
        <v>FNE-PACA UDVN-FNE 83
M Goueffon
H. Bonhomme</v>
      </c>
      <c r="G148" s="34"/>
      <c r="H148" s="113" t="str" cm="1">
        <f t="array" ref="H148">_xlfn.TEXTJOIN(CHAR(10), TRUE, _xlfn._xlws.FILTER(G$2:G$371, $B$2:$B$371 = $B148))</f>
        <v/>
      </c>
      <c r="I148" s="34"/>
      <c r="J148" s="115" t="str" cm="1">
        <f t="array" ref="J148">_xlfn.TEXTJOIN(CHAR(10), TRUE, _xlfn._xlws.FILTER(I$2:I$371, $B$2:$B$371 = $B148))</f>
        <v/>
      </c>
      <c r="K148" s="222" t="s">
        <v>43</v>
      </c>
      <c r="L148" s="151" t="str" cm="1">
        <f t="array" ref="L148">_xlfn.TEXTJOIN(CHAR(10), TRUE, _xlfn._xlws.FILTER(K$2:K$371, $B$2:$B$371 = $B148))</f>
        <v>TJ Draguignan</v>
      </c>
      <c r="M148" s="54"/>
      <c r="N148" s="151" t="str" cm="1">
        <f t="array" ref="N148">_xlfn.TEXTJOIN(CHAR(10), TRUE, _xlfn._xlws.FILTER(M$2:M$371, $B$2:$B$371 = $B148))</f>
        <v/>
      </c>
      <c r="O148" s="54"/>
      <c r="P148" s="151" t="str" cm="1">
        <f t="array" ref="P148">_xlfn.TEXTJOIN(CHAR(10), TRUE, _xlfn._xlws.FILTER(O$2:O$371, $B$2:$B$371 = $B148))</f>
        <v/>
      </c>
      <c r="Q148" s="54"/>
      <c r="R148" s="151" t="str" cm="1">
        <f t="array" ref="R148">_xlfn.TEXTJOIN(CHAR(10), TRUE, _xlfn._xlws.FILTER(Q$2:Q$371, $B$2:$B$371 = $B148))</f>
        <v/>
      </c>
      <c r="S148" s="3" t="s">
        <v>252</v>
      </c>
      <c r="T148" s="113" t="str" cm="1">
        <f t="array" ref="T148">_xlfn.TEXTJOIN(CHAR(10), TRUE, _xlfn._xlws.FILTER(S$2:S$371, $B$2:$B$371 = $B148))</f>
        <v>N° Parquet : 19155000033
N° Parquet général : 21/002068
Q23-81410F</v>
      </c>
      <c r="U148" s="3" t="s">
        <v>230</v>
      </c>
      <c r="V148" s="113" t="str" cm="1">
        <f t="array" ref="V148">_xlfn.TEXTJOIN(CHAR(10), TRUE, _xlfn._xlws.FILTER(U$2:U$371, $B$2:$B$371 = $B148))</f>
        <v>Constitution de partie civile
Défrichement, destruction espèces protégées avec engins de chantier
Audience 26/03/2021
Contre La SA Château de Berne
Jamel Assoualeh
Sébastien Latz</v>
      </c>
      <c r="W148" s="219"/>
      <c r="X148" s="113" t="str" cm="1">
        <f t="array" ref="X148">_xlfn.TEXTJOIN(CHAR(10), TRUE, _xlfn._xlws.FILTER(W$2:W$371, $B$2:$B$371 = $B148))</f>
        <v/>
      </c>
      <c r="Y148" s="3" t="s">
        <v>236</v>
      </c>
      <c r="Z148" s="113" t="str" cm="1">
        <f t="array" ref="Z148">_xlfn.TEXTJOIN(CHAR(10), TRUE, _xlfn._xlws.FILTER(Y$2:Y$371, $B$2:$B$371 = $B148))</f>
        <v>Délibéré le 24/09
Prévenu condamné à 3000+500€ pour chaque association.
Préjudice écologique 375.000 €
Prévenus 150.000€ 
APPEL le 30/09/2021
Audience d’appel le 28/11/2022
Arrêt CA Aix 23/01/2023
Délibéré d’appel 16 janvier
Confirmation 1ere instance
Condamnation globale 6000€
Mail recouvrement Me Florent LADOUCE le 20/02/2023
Pourvoi en Cassation le 27/01/2023
Pourvoi en cassation 23/01/2023
Audience 27/02/2024
Rejet du pourvoi le 26/03/2026
Dossier clos reste à obtenir nos indemnités.</v>
      </c>
      <c r="AA148" s="34"/>
      <c r="AB148" s="113"/>
      <c r="AC148" s="39"/>
      <c r="AD148" s="98"/>
      <c r="AE148" s="39"/>
      <c r="AF148" s="98"/>
      <c r="AG148" s="39"/>
      <c r="AH148" s="98" t="str" cm="1">
        <f t="array" ref="AH148">_xlfn.TEXTJOIN(CHAR(10), TRUE, _xlfn._xlws.FILTER(AG$2:AG$371, $B$2:$B$371 = $B148))</f>
        <v/>
      </c>
      <c r="AI148" s="39"/>
      <c r="AJ148" s="92" t="str" cm="1">
        <f t="array" ref="AJ148">_xlfn.TEXTJOIN(CHAR(10), TRUE, _xlfn._xlws.FILTER(AI$2:AI$371, $B$2:$B$371 = $B148))</f>
        <v/>
      </c>
    </row>
    <row r="149" spans="1:36" ht="409.6" thickBot="1" x14ac:dyDescent="0.35">
      <c r="A149" s="36"/>
      <c r="B149" s="89">
        <f t="shared" si="6"/>
        <v>24</v>
      </c>
      <c r="C149" s="220"/>
      <c r="D149" s="87" t="str" cm="1">
        <f t="array" ref="D149">_xlfn.TEXTJOIN(", ", TRUE, _xlfn._xlws.FILTER(C$2:C$371, $B$2:$B$371 = B149))</f>
        <v>Le Cannet des Maures</v>
      </c>
      <c r="E149" s="3" t="s">
        <v>119</v>
      </c>
      <c r="F149" s="87" t="str" cm="1">
        <f t="array" ref="F149">_xlfn.TEXTJOIN(CHAR(10), TRUE, _xlfn._xlws.FILTER(E$2:E$371, $B$2:$B$371 = $B149))</f>
        <v>FNE-PACA UDVN-FNE 83
M Goueffon
H. Bonhomme</v>
      </c>
      <c r="G149" s="34"/>
      <c r="H149" s="113" t="str" cm="1">
        <f t="array" ref="H149">_xlfn.TEXTJOIN(CHAR(10), TRUE, _xlfn._xlws.FILTER(G$2:G$371, $B$2:$B$371 = $B149))</f>
        <v/>
      </c>
      <c r="I149" s="34"/>
      <c r="J149" s="115" t="str" cm="1">
        <f t="array" ref="J149">_xlfn.TEXTJOIN(CHAR(10), TRUE, _xlfn._xlws.FILTER(I$2:I$371, $B$2:$B$371 = $B149))</f>
        <v/>
      </c>
      <c r="K149" s="223"/>
      <c r="L149" s="151" t="str" cm="1">
        <f t="array" ref="L149">_xlfn.TEXTJOIN(CHAR(10), TRUE, _xlfn._xlws.FILTER(K$2:K$371, $B$2:$B$371 = $B149))</f>
        <v>TJ Draguignan</v>
      </c>
      <c r="M149" s="54"/>
      <c r="N149" s="151" t="str" cm="1">
        <f t="array" ref="N149">_xlfn.TEXTJOIN(CHAR(10), TRUE, _xlfn._xlws.FILTER(M$2:M$371, $B$2:$B$371 = $B149))</f>
        <v/>
      </c>
      <c r="O149" s="54"/>
      <c r="P149" s="151" t="str" cm="1">
        <f t="array" ref="P149">_xlfn.TEXTJOIN(CHAR(10), TRUE, _xlfn._xlws.FILTER(O$2:O$371, $B$2:$B$371 = $B149))</f>
        <v/>
      </c>
      <c r="Q149" s="54"/>
      <c r="R149" s="151" t="str" cm="1">
        <f t="array" ref="R149">_xlfn.TEXTJOIN(CHAR(10), TRUE, _xlfn._xlws.FILTER(Q$2:Q$371, $B$2:$B$371 = $B149))</f>
        <v/>
      </c>
      <c r="S149" s="3"/>
      <c r="T149" s="113" t="str" cm="1">
        <f t="array" ref="T149">_xlfn.TEXTJOIN(CHAR(10), TRUE, _xlfn._xlws.FILTER(S$2:S$371, $B$2:$B$371 = $B149))</f>
        <v>N° Parquet : 19155000033
N° Parquet général : 21/002068
Q23-81410F</v>
      </c>
      <c r="U149" s="3" t="s">
        <v>231</v>
      </c>
      <c r="V149" s="113" t="str" cm="1">
        <f t="array" ref="V149">_xlfn.TEXTJOIN(CHAR(10), TRUE, _xlfn._xlws.FILTER(U$2:U$371, $B$2:$B$371 = $B149))</f>
        <v>Constitution de partie civile
Défrichement, destruction espèces protégées avec engins de chantier
Audience 26/03/2021
Contre La SA Château de Berne
Jamel Assoualeh
Sébastien Latz</v>
      </c>
      <c r="W149" s="220"/>
      <c r="X149" s="113" t="str" cm="1">
        <f t="array" ref="X149">_xlfn.TEXTJOIN(CHAR(10), TRUE, _xlfn._xlws.FILTER(W$2:W$371, $B$2:$B$371 = $B149))</f>
        <v/>
      </c>
      <c r="Y149" s="3" t="s">
        <v>237</v>
      </c>
      <c r="Z149" s="113" t="str" cm="1">
        <f t="array" ref="Z149">_xlfn.TEXTJOIN(CHAR(10), TRUE, _xlfn._xlws.FILTER(Y$2:Y$371, $B$2:$B$371 = $B149))</f>
        <v>Délibéré le 24/09
Prévenu condamné à 3000+500€ pour chaque association.
Préjudice écologique 375.000 €
Prévenus 150.000€ 
APPEL le 30/09/2021
Audience d’appel le 28/11/2022
Arrêt CA Aix 23/01/2023
Délibéré d’appel 16 janvier
Confirmation 1ere instance
Condamnation globale 6000€
Mail recouvrement Me Florent LADOUCE le 20/02/2023
Pourvoi en Cassation le 27/01/2023
Pourvoi en cassation 23/01/2023
Audience 27/02/2024
Rejet du pourvoi le 26/03/2026
Dossier clos reste à obtenir nos indemnités.</v>
      </c>
      <c r="AA149" s="34"/>
      <c r="AB149" s="113"/>
      <c r="AC149" s="39"/>
      <c r="AD149" s="98"/>
      <c r="AE149" s="39"/>
      <c r="AF149" s="98"/>
      <c r="AG149" s="39"/>
      <c r="AH149" s="98" t="str" cm="1">
        <f t="array" ref="AH149">_xlfn.TEXTJOIN(CHAR(10), TRUE, _xlfn._xlws.FILTER(AG$2:AG$371, $B$2:$B$371 = $B149))</f>
        <v/>
      </c>
      <c r="AI149" s="39"/>
      <c r="AJ149" s="92" t="str" cm="1">
        <f t="array" ref="AJ149">_xlfn.TEXTJOIN(CHAR(10), TRUE, _xlfn._xlws.FILTER(AI$2:AI$371, $B$2:$B$371 = $B149))</f>
        <v/>
      </c>
    </row>
    <row r="150" spans="1:36" ht="409.6" thickBot="1" x14ac:dyDescent="0.35">
      <c r="A150" s="36"/>
      <c r="B150" s="89">
        <f t="shared" si="6"/>
        <v>24</v>
      </c>
      <c r="C150" s="220"/>
      <c r="D150" s="87" t="str" cm="1">
        <f t="array" ref="D150">_xlfn.TEXTJOIN(", ", TRUE, _xlfn._xlws.FILTER(C$2:C$371, $B$2:$B$371 = B150))</f>
        <v>Le Cannet des Maures</v>
      </c>
      <c r="E150" s="3" t="s">
        <v>16</v>
      </c>
      <c r="F150" s="87" t="str" cm="1">
        <f t="array" ref="F150">_xlfn.TEXTJOIN(CHAR(10), TRUE, _xlfn._xlws.FILTER(E$2:E$371, $B$2:$B$371 = $B150))</f>
        <v>FNE-PACA UDVN-FNE 83
M Goueffon
H. Bonhomme</v>
      </c>
      <c r="G150" s="34"/>
      <c r="H150" s="113" t="str" cm="1">
        <f t="array" ref="H150">_xlfn.TEXTJOIN(CHAR(10), TRUE, _xlfn._xlws.FILTER(G$2:G$371, $B$2:$B$371 = $B150))</f>
        <v/>
      </c>
      <c r="I150" s="34"/>
      <c r="J150" s="115" t="str" cm="1">
        <f t="array" ref="J150">_xlfn.TEXTJOIN(CHAR(10), TRUE, _xlfn._xlws.FILTER(I$2:I$371, $B$2:$B$371 = $B150))</f>
        <v/>
      </c>
      <c r="K150" s="223"/>
      <c r="L150" s="151" t="str" cm="1">
        <f t="array" ref="L150">_xlfn.TEXTJOIN(CHAR(10), TRUE, _xlfn._xlws.FILTER(K$2:K$371, $B$2:$B$371 = $B150))</f>
        <v>TJ Draguignan</v>
      </c>
      <c r="M150" s="54"/>
      <c r="N150" s="151" t="str" cm="1">
        <f t="array" ref="N150">_xlfn.TEXTJOIN(CHAR(10), TRUE, _xlfn._xlws.FILTER(M$2:M$371, $B$2:$B$371 = $B150))</f>
        <v/>
      </c>
      <c r="O150" s="54"/>
      <c r="P150" s="151" t="str" cm="1">
        <f t="array" ref="P150">_xlfn.TEXTJOIN(CHAR(10), TRUE, _xlfn._xlws.FILTER(O$2:O$371, $B$2:$B$371 = $B150))</f>
        <v/>
      </c>
      <c r="Q150" s="54"/>
      <c r="R150" s="151" t="str" cm="1">
        <f t="array" ref="R150">_xlfn.TEXTJOIN(CHAR(10), TRUE, _xlfn._xlws.FILTER(Q$2:Q$371, $B$2:$B$371 = $B150))</f>
        <v/>
      </c>
      <c r="S150" s="3" t="s">
        <v>253</v>
      </c>
      <c r="T150" s="113" t="str" cm="1">
        <f t="array" ref="T150">_xlfn.TEXTJOIN(CHAR(10), TRUE, _xlfn._xlws.FILTER(S$2:S$371, $B$2:$B$371 = $B150))</f>
        <v>N° Parquet : 19155000033
N° Parquet général : 21/002068
Q23-81410F</v>
      </c>
      <c r="U150" s="3" t="s">
        <v>232</v>
      </c>
      <c r="V150" s="113" t="str" cm="1">
        <f t="array" ref="V150">_xlfn.TEXTJOIN(CHAR(10), TRUE, _xlfn._xlws.FILTER(U$2:U$371, $B$2:$B$371 = $B150))</f>
        <v>Constitution de partie civile
Défrichement, destruction espèces protégées avec engins de chantier
Audience 26/03/2021
Contre La SA Château de Berne
Jamel Assoualeh
Sébastien Latz</v>
      </c>
      <c r="W150" s="220"/>
      <c r="X150" s="113" t="str" cm="1">
        <f t="array" ref="X150">_xlfn.TEXTJOIN(CHAR(10), TRUE, _xlfn._xlws.FILTER(W$2:W$371, $B$2:$B$371 = $B150))</f>
        <v/>
      </c>
      <c r="Y150" s="3" t="s">
        <v>238</v>
      </c>
      <c r="Z150" s="113" t="str" cm="1">
        <f t="array" ref="Z150">_xlfn.TEXTJOIN(CHAR(10), TRUE, _xlfn._xlws.FILTER(Y$2:Y$371, $B$2:$B$371 = $B150))</f>
        <v>Délibéré le 24/09
Prévenu condamné à 3000+500€ pour chaque association.
Préjudice écologique 375.000 €
Prévenus 150.000€ 
APPEL le 30/09/2021
Audience d’appel le 28/11/2022
Arrêt CA Aix 23/01/2023
Délibéré d’appel 16 janvier
Confirmation 1ere instance
Condamnation globale 6000€
Mail recouvrement Me Florent LADOUCE le 20/02/2023
Pourvoi en Cassation le 27/01/2023
Pourvoi en cassation 23/01/2023
Audience 27/02/2024
Rejet du pourvoi le 26/03/2026
Dossier clos reste à obtenir nos indemnités.</v>
      </c>
      <c r="AA150" s="34"/>
      <c r="AB150" s="113"/>
      <c r="AC150" s="39"/>
      <c r="AD150" s="98"/>
      <c r="AE150" s="39"/>
      <c r="AF150" s="98"/>
      <c r="AG150" s="39"/>
      <c r="AH150" s="98" t="str" cm="1">
        <f t="array" ref="AH150">_xlfn.TEXTJOIN(CHAR(10), TRUE, _xlfn._xlws.FILTER(AG$2:AG$371, $B$2:$B$371 = $B150))</f>
        <v/>
      </c>
      <c r="AI150" s="39"/>
      <c r="AJ150" s="92" t="str" cm="1">
        <f t="array" ref="AJ150">_xlfn.TEXTJOIN(CHAR(10), TRUE, _xlfn._xlws.FILTER(AI$2:AI$371, $B$2:$B$371 = $B150))</f>
        <v/>
      </c>
    </row>
    <row r="151" spans="1:36" ht="409.6" thickBot="1" x14ac:dyDescent="0.35">
      <c r="A151" s="36"/>
      <c r="B151" s="89">
        <f t="shared" si="6"/>
        <v>24</v>
      </c>
      <c r="C151" s="220"/>
      <c r="D151" s="87" t="str" cm="1">
        <f t="array" ref="D151">_xlfn.TEXTJOIN(", ", TRUE, _xlfn._xlws.FILTER(C$2:C$371, $B$2:$B$371 = B151))</f>
        <v>Le Cannet des Maures</v>
      </c>
      <c r="E151" s="7"/>
      <c r="F151" s="87" t="str" cm="1">
        <f t="array" ref="F151">_xlfn.TEXTJOIN(CHAR(10), TRUE, _xlfn._xlws.FILTER(E$2:E$371, $B$2:$B$371 = $B151))</f>
        <v>FNE-PACA UDVN-FNE 83
M Goueffon
H. Bonhomme</v>
      </c>
      <c r="G151" s="37"/>
      <c r="H151" s="116" t="str" cm="1">
        <f t="array" ref="H151">_xlfn.TEXTJOIN(CHAR(10), TRUE, _xlfn._xlws.FILTER(G$2:G$371, $B$2:$B$371 = $B151))</f>
        <v/>
      </c>
      <c r="I151" s="37"/>
      <c r="J151" s="169" t="str" cm="1">
        <f t="array" ref="J151">_xlfn.TEXTJOIN(CHAR(10), TRUE, _xlfn._xlws.FILTER(I$2:I$371, $B$2:$B$371 = $B151))</f>
        <v/>
      </c>
      <c r="K151" s="223"/>
      <c r="L151" s="151" t="str" cm="1">
        <f t="array" ref="L151">_xlfn.TEXTJOIN(CHAR(10), TRUE, _xlfn._xlws.FILTER(K$2:K$371, $B$2:$B$371 = $B151))</f>
        <v>TJ Draguignan</v>
      </c>
      <c r="M151" s="54"/>
      <c r="N151" s="151" t="str" cm="1">
        <f t="array" ref="N151">_xlfn.TEXTJOIN(CHAR(10), TRUE, _xlfn._xlws.FILTER(M$2:M$371, $B$2:$B$371 = $B151))</f>
        <v/>
      </c>
      <c r="O151" s="54"/>
      <c r="P151" s="151" t="str" cm="1">
        <f t="array" ref="P151">_xlfn.TEXTJOIN(CHAR(10), TRUE, _xlfn._xlws.FILTER(O$2:O$371, $B$2:$B$371 = $B151))</f>
        <v/>
      </c>
      <c r="Q151" s="54"/>
      <c r="R151" s="151" t="str" cm="1">
        <f t="array" ref="R151">_xlfn.TEXTJOIN(CHAR(10), TRUE, _xlfn._xlws.FILTER(Q$2:Q$371, $B$2:$B$371 = $B151))</f>
        <v/>
      </c>
      <c r="S151" s="3"/>
      <c r="T151" s="113" t="str" cm="1">
        <f t="array" ref="T151">_xlfn.TEXTJOIN(CHAR(10), TRUE, _xlfn._xlws.FILTER(S$2:S$371, $B$2:$B$371 = $B151))</f>
        <v>N° Parquet : 19155000033
N° Parquet général : 21/002068
Q23-81410F</v>
      </c>
      <c r="U151" s="3" t="s">
        <v>233</v>
      </c>
      <c r="V151" s="113" t="str" cm="1">
        <f t="array" ref="V151">_xlfn.TEXTJOIN(CHAR(10), TRUE, _xlfn._xlws.FILTER(U$2:U$371, $B$2:$B$371 = $B151))</f>
        <v>Constitution de partie civile
Défrichement, destruction espèces protégées avec engins de chantier
Audience 26/03/2021
Contre La SA Château de Berne
Jamel Assoualeh
Sébastien Latz</v>
      </c>
      <c r="W151" s="220"/>
      <c r="X151" s="113" t="str" cm="1">
        <f t="array" ref="X151">_xlfn.TEXTJOIN(CHAR(10), TRUE, _xlfn._xlws.FILTER(W$2:W$371, $B$2:$B$371 = $B151))</f>
        <v/>
      </c>
      <c r="Y151" s="3" t="s">
        <v>239</v>
      </c>
      <c r="Z151" s="113" t="str" cm="1">
        <f t="array" ref="Z151">_xlfn.TEXTJOIN(CHAR(10), TRUE, _xlfn._xlws.FILTER(Y$2:Y$371, $B$2:$B$371 = $B151))</f>
        <v>Délibéré le 24/09
Prévenu condamné à 3000+500€ pour chaque association.
Préjudice écologique 375.000 €
Prévenus 150.000€ 
APPEL le 30/09/2021
Audience d’appel le 28/11/2022
Arrêt CA Aix 23/01/2023
Délibéré d’appel 16 janvier
Confirmation 1ere instance
Condamnation globale 6000€
Mail recouvrement Me Florent LADOUCE le 20/02/2023
Pourvoi en Cassation le 27/01/2023
Pourvoi en cassation 23/01/2023
Audience 27/02/2024
Rejet du pourvoi le 26/03/2026
Dossier clos reste à obtenir nos indemnités.</v>
      </c>
      <c r="AA151" s="34"/>
      <c r="AB151" s="113"/>
      <c r="AC151" s="39"/>
      <c r="AD151" s="98"/>
      <c r="AE151" s="39"/>
      <c r="AF151" s="98"/>
      <c r="AG151" s="39"/>
      <c r="AH151" s="98" t="str" cm="1">
        <f t="array" ref="AH151">_xlfn.TEXTJOIN(CHAR(10), TRUE, _xlfn._xlws.FILTER(AG$2:AG$371, $B$2:$B$371 = $B151))</f>
        <v/>
      </c>
      <c r="AI151" s="39"/>
      <c r="AJ151" s="92" t="str" cm="1">
        <f t="array" ref="AJ151">_xlfn.TEXTJOIN(CHAR(10), TRUE, _xlfn._xlws.FILTER(AI$2:AI$371, $B$2:$B$371 = $B151))</f>
        <v/>
      </c>
    </row>
    <row r="152" spans="1:36" ht="409.6" thickBot="1" x14ac:dyDescent="0.35">
      <c r="A152" s="36"/>
      <c r="B152" s="89">
        <f t="shared" si="6"/>
        <v>24</v>
      </c>
      <c r="C152" s="220"/>
      <c r="D152" s="87" t="str" cm="1">
        <f t="array" ref="D152">_xlfn.TEXTJOIN(", ", TRUE, _xlfn._xlws.FILTER(C$2:C$371, $B$2:$B$371 = B152))</f>
        <v>Le Cannet des Maures</v>
      </c>
      <c r="E152" s="7"/>
      <c r="F152" s="87" t="str" cm="1">
        <f t="array" ref="F152">_xlfn.TEXTJOIN(CHAR(10), TRUE, _xlfn._xlws.FILTER(E$2:E$371, $B$2:$B$371 = $B152))</f>
        <v>FNE-PACA UDVN-FNE 83
M Goueffon
H. Bonhomme</v>
      </c>
      <c r="G152" s="37"/>
      <c r="H152" s="116" t="str" cm="1">
        <f t="array" ref="H152">_xlfn.TEXTJOIN(CHAR(10), TRUE, _xlfn._xlws.FILTER(G$2:G$371, $B$2:$B$371 = $B152))</f>
        <v/>
      </c>
      <c r="I152" s="37"/>
      <c r="J152" s="169" t="str" cm="1">
        <f t="array" ref="J152">_xlfn.TEXTJOIN(CHAR(10), TRUE, _xlfn._xlws.FILTER(I$2:I$371, $B$2:$B$371 = $B152))</f>
        <v/>
      </c>
      <c r="K152" s="223"/>
      <c r="L152" s="151" t="str" cm="1">
        <f t="array" ref="L152">_xlfn.TEXTJOIN(CHAR(10), TRUE, _xlfn._xlws.FILTER(K$2:K$371, $B$2:$B$371 = $B152))</f>
        <v>TJ Draguignan</v>
      </c>
      <c r="M152" s="54"/>
      <c r="N152" s="151" t="str" cm="1">
        <f t="array" ref="N152">_xlfn.TEXTJOIN(CHAR(10), TRUE, _xlfn._xlws.FILTER(M$2:M$371, $B$2:$B$371 = $B152))</f>
        <v/>
      </c>
      <c r="O152" s="54"/>
      <c r="P152" s="151" t="str" cm="1">
        <f t="array" ref="P152">_xlfn.TEXTJOIN(CHAR(10), TRUE, _xlfn._xlws.FILTER(O$2:O$371, $B$2:$B$371 = $B152))</f>
        <v/>
      </c>
      <c r="Q152" s="54"/>
      <c r="R152" s="151" t="str" cm="1">
        <f t="array" ref="R152">_xlfn.TEXTJOIN(CHAR(10), TRUE, _xlfn._xlws.FILTER(Q$2:Q$371, $B$2:$B$371 = $B152))</f>
        <v/>
      </c>
      <c r="S152" s="3"/>
      <c r="T152" s="113" t="str" cm="1">
        <f t="array" ref="T152">_xlfn.TEXTJOIN(CHAR(10), TRUE, _xlfn._xlws.FILTER(S$2:S$371, $B$2:$B$371 = $B152))</f>
        <v>N° Parquet : 19155000033
N° Parquet général : 21/002068
Q23-81410F</v>
      </c>
      <c r="U152" s="3" t="s">
        <v>234</v>
      </c>
      <c r="V152" s="113" t="str" cm="1">
        <f t="array" ref="V152">_xlfn.TEXTJOIN(CHAR(10), TRUE, _xlfn._xlws.FILTER(U$2:U$371, $B$2:$B$371 = $B152))</f>
        <v>Constitution de partie civile
Défrichement, destruction espèces protégées avec engins de chantier
Audience 26/03/2021
Contre La SA Château de Berne
Jamel Assoualeh
Sébastien Latz</v>
      </c>
      <c r="W152" s="220"/>
      <c r="X152" s="113" t="str" cm="1">
        <f t="array" ref="X152">_xlfn.TEXTJOIN(CHAR(10), TRUE, _xlfn._xlws.FILTER(W$2:W$371, $B$2:$B$371 = $B152))</f>
        <v/>
      </c>
      <c r="Y152" s="3" t="s">
        <v>240</v>
      </c>
      <c r="Z152" s="113" t="str" cm="1">
        <f t="array" ref="Z152">_xlfn.TEXTJOIN(CHAR(10), TRUE, _xlfn._xlws.FILTER(Y$2:Y$371, $B$2:$B$371 = $B152))</f>
        <v>Délibéré le 24/09
Prévenu condamné à 3000+500€ pour chaque association.
Préjudice écologique 375.000 €
Prévenus 150.000€ 
APPEL le 30/09/2021
Audience d’appel le 28/11/2022
Arrêt CA Aix 23/01/2023
Délibéré d’appel 16 janvier
Confirmation 1ere instance
Condamnation globale 6000€
Mail recouvrement Me Florent LADOUCE le 20/02/2023
Pourvoi en Cassation le 27/01/2023
Pourvoi en cassation 23/01/2023
Audience 27/02/2024
Rejet du pourvoi le 26/03/2026
Dossier clos reste à obtenir nos indemnités.</v>
      </c>
      <c r="AA152" s="34"/>
      <c r="AB152" s="113"/>
      <c r="AC152" s="39"/>
      <c r="AD152" s="98"/>
      <c r="AE152" s="39"/>
      <c r="AF152" s="98"/>
      <c r="AG152" s="39"/>
      <c r="AH152" s="98" t="str" cm="1">
        <f t="array" ref="AH152">_xlfn.TEXTJOIN(CHAR(10), TRUE, _xlfn._xlws.FILTER(AG$2:AG$371, $B$2:$B$371 = $B152))</f>
        <v/>
      </c>
      <c r="AI152" s="39"/>
      <c r="AJ152" s="92" t="str" cm="1">
        <f t="array" ref="AJ152">_xlfn.TEXTJOIN(CHAR(10), TRUE, _xlfn._xlws.FILTER(AI$2:AI$371, $B$2:$B$371 = $B152))</f>
        <v/>
      </c>
    </row>
    <row r="153" spans="1:36" ht="409.6" thickBot="1" x14ac:dyDescent="0.35">
      <c r="A153" s="36"/>
      <c r="B153" s="89">
        <f t="shared" si="6"/>
        <v>24</v>
      </c>
      <c r="C153" s="220"/>
      <c r="D153" s="87" t="str" cm="1">
        <f t="array" ref="D153">_xlfn.TEXTJOIN(", ", TRUE, _xlfn._xlws.FILTER(C$2:C$371, $B$2:$B$371 = B153))</f>
        <v>Le Cannet des Maures</v>
      </c>
      <c r="E153" s="7"/>
      <c r="F153" s="87" t="str" cm="1">
        <f t="array" ref="F153">_xlfn.TEXTJOIN(CHAR(10), TRUE, _xlfn._xlws.FILTER(E$2:E$371, $B$2:$B$371 = $B153))</f>
        <v>FNE-PACA UDVN-FNE 83
M Goueffon
H. Bonhomme</v>
      </c>
      <c r="G153" s="37"/>
      <c r="H153" s="116" t="str" cm="1">
        <f t="array" ref="H153">_xlfn.TEXTJOIN(CHAR(10), TRUE, _xlfn._xlws.FILTER(G$2:G$371, $B$2:$B$371 = $B153))</f>
        <v/>
      </c>
      <c r="I153" s="37"/>
      <c r="J153" s="169" t="str" cm="1">
        <f t="array" ref="J153">_xlfn.TEXTJOIN(CHAR(10), TRUE, _xlfn._xlws.FILTER(I$2:I$371, $B$2:$B$371 = $B153))</f>
        <v/>
      </c>
      <c r="K153" s="223"/>
      <c r="L153" s="151" t="str" cm="1">
        <f t="array" ref="L153">_xlfn.TEXTJOIN(CHAR(10), TRUE, _xlfn._xlws.FILTER(K$2:K$371, $B$2:$B$371 = $B153))</f>
        <v>TJ Draguignan</v>
      </c>
      <c r="M153" s="54"/>
      <c r="N153" s="151" t="str" cm="1">
        <f t="array" ref="N153">_xlfn.TEXTJOIN(CHAR(10), TRUE, _xlfn._xlws.FILTER(M$2:M$371, $B$2:$B$371 = $B153))</f>
        <v/>
      </c>
      <c r="O153" s="54"/>
      <c r="P153" s="151" t="str" cm="1">
        <f t="array" ref="P153">_xlfn.TEXTJOIN(CHAR(10), TRUE, _xlfn._xlws.FILTER(O$2:O$371, $B$2:$B$371 = $B153))</f>
        <v/>
      </c>
      <c r="Q153" s="54"/>
      <c r="R153" s="151" t="str" cm="1">
        <f t="array" ref="R153">_xlfn.TEXTJOIN(CHAR(10), TRUE, _xlfn._xlws.FILTER(Q$2:Q$371, $B$2:$B$371 = $B153))</f>
        <v/>
      </c>
      <c r="S153" s="3"/>
      <c r="T153" s="113" t="str" cm="1">
        <f t="array" ref="T153">_xlfn.TEXTJOIN(CHAR(10), TRUE, _xlfn._xlws.FILTER(S$2:S$371, $B$2:$B$371 = $B153))</f>
        <v>N° Parquet : 19155000033
N° Parquet général : 21/002068
Q23-81410F</v>
      </c>
      <c r="U153" s="3" t="s">
        <v>235</v>
      </c>
      <c r="V153" s="113" t="str" cm="1">
        <f t="array" ref="V153">_xlfn.TEXTJOIN(CHAR(10), TRUE, _xlfn._xlws.FILTER(U$2:U$371, $B$2:$B$371 = $B153))</f>
        <v>Constitution de partie civile
Défrichement, destruction espèces protégées avec engins de chantier
Audience 26/03/2021
Contre La SA Château de Berne
Jamel Assoualeh
Sébastien Latz</v>
      </c>
      <c r="W153" s="220"/>
      <c r="X153" s="113" t="str" cm="1">
        <f t="array" ref="X153">_xlfn.TEXTJOIN(CHAR(10), TRUE, _xlfn._xlws.FILTER(W$2:W$371, $B$2:$B$371 = $B153))</f>
        <v/>
      </c>
      <c r="Y153" s="3" t="s">
        <v>241</v>
      </c>
      <c r="Z153" s="113" t="str" cm="1">
        <f t="array" ref="Z153">_xlfn.TEXTJOIN(CHAR(10), TRUE, _xlfn._xlws.FILTER(Y$2:Y$371, $B$2:$B$371 = $B153))</f>
        <v>Délibéré le 24/09
Prévenu condamné à 3000+500€ pour chaque association.
Préjudice écologique 375.000 €
Prévenus 150.000€ 
APPEL le 30/09/2021
Audience d’appel le 28/11/2022
Arrêt CA Aix 23/01/2023
Délibéré d’appel 16 janvier
Confirmation 1ere instance
Condamnation globale 6000€
Mail recouvrement Me Florent LADOUCE le 20/02/2023
Pourvoi en Cassation le 27/01/2023
Pourvoi en cassation 23/01/2023
Audience 27/02/2024
Rejet du pourvoi le 26/03/2026
Dossier clos reste à obtenir nos indemnités.</v>
      </c>
      <c r="AA153" s="34"/>
      <c r="AB153" s="113"/>
      <c r="AC153" s="39"/>
      <c r="AD153" s="98"/>
      <c r="AE153" s="39"/>
      <c r="AF153" s="98"/>
      <c r="AG153" s="39"/>
      <c r="AH153" s="98" t="str" cm="1">
        <f t="array" ref="AH153">_xlfn.TEXTJOIN(CHAR(10), TRUE, _xlfn._xlws.FILTER(AG$2:AG$371, $B$2:$B$371 = $B153))</f>
        <v/>
      </c>
      <c r="AI153" s="39"/>
      <c r="AJ153" s="92" t="str" cm="1">
        <f t="array" ref="AJ153">_xlfn.TEXTJOIN(CHAR(10), TRUE, _xlfn._xlws.FILTER(AI$2:AI$371, $B$2:$B$371 = $B153))</f>
        <v/>
      </c>
    </row>
    <row r="154" spans="1:36" ht="409.6" thickBot="1" x14ac:dyDescent="0.35">
      <c r="A154" s="36"/>
      <c r="B154" s="89">
        <f t="shared" si="6"/>
        <v>24</v>
      </c>
      <c r="C154" s="220"/>
      <c r="D154" s="87" t="str" cm="1">
        <f t="array" ref="D154">_xlfn.TEXTJOIN(", ", TRUE, _xlfn._xlws.FILTER(C$2:C$371, $B$2:$B$371 = B154))</f>
        <v>Le Cannet des Maures</v>
      </c>
      <c r="E154" s="7"/>
      <c r="F154" s="87" t="str" cm="1">
        <f t="array" ref="F154">_xlfn.TEXTJOIN(CHAR(10), TRUE, _xlfn._xlws.FILTER(E$2:E$371, $B$2:$B$371 = $B154))</f>
        <v>FNE-PACA UDVN-FNE 83
M Goueffon
H. Bonhomme</v>
      </c>
      <c r="G154" s="37"/>
      <c r="H154" s="116" t="str" cm="1">
        <f t="array" ref="H154">_xlfn.TEXTJOIN(CHAR(10), TRUE, _xlfn._xlws.FILTER(G$2:G$371, $B$2:$B$371 = $B154))</f>
        <v/>
      </c>
      <c r="I154" s="37"/>
      <c r="J154" s="169" t="str" cm="1">
        <f t="array" ref="J154">_xlfn.TEXTJOIN(CHAR(10), TRUE, _xlfn._xlws.FILTER(I$2:I$371, $B$2:$B$371 = $B154))</f>
        <v/>
      </c>
      <c r="K154" s="223"/>
      <c r="L154" s="151" t="str" cm="1">
        <f t="array" ref="L154">_xlfn.TEXTJOIN(CHAR(10), TRUE, _xlfn._xlws.FILTER(K$2:K$371, $B$2:$B$371 = $B154))</f>
        <v>TJ Draguignan</v>
      </c>
      <c r="M154" s="54"/>
      <c r="N154" s="151" t="str" cm="1">
        <f t="array" ref="N154">_xlfn.TEXTJOIN(CHAR(10), TRUE, _xlfn._xlws.FILTER(M$2:M$371, $B$2:$B$371 = $B154))</f>
        <v/>
      </c>
      <c r="O154" s="54"/>
      <c r="P154" s="151" t="str" cm="1">
        <f t="array" ref="P154">_xlfn.TEXTJOIN(CHAR(10), TRUE, _xlfn._xlws.FILTER(O$2:O$371, $B$2:$B$371 = $B154))</f>
        <v/>
      </c>
      <c r="Q154" s="54"/>
      <c r="R154" s="151" t="str" cm="1">
        <f t="array" ref="R154">_xlfn.TEXTJOIN(CHAR(10), TRUE, _xlfn._xlws.FILTER(Q$2:Q$371, $B$2:$B$371 = $B154))</f>
        <v/>
      </c>
      <c r="S154" s="3"/>
      <c r="T154" s="113" t="str" cm="1">
        <f t="array" ref="T154">_xlfn.TEXTJOIN(CHAR(10), TRUE, _xlfn._xlws.FILTER(S$2:S$371, $B$2:$B$371 = $B154))</f>
        <v>N° Parquet : 19155000033
N° Parquet général : 21/002068
Q23-81410F</v>
      </c>
      <c r="U154" s="3"/>
      <c r="V154" s="113" t="str" cm="1">
        <f t="array" ref="V154">_xlfn.TEXTJOIN(CHAR(10), TRUE, _xlfn._xlws.FILTER(U$2:U$371, $B$2:$B$371 = $B154))</f>
        <v>Constitution de partie civile
Défrichement, destruction espèces protégées avec engins de chantier
Audience 26/03/2021
Contre La SA Château de Berne
Jamel Assoualeh
Sébastien Latz</v>
      </c>
      <c r="W154" s="220"/>
      <c r="X154" s="113" t="str" cm="1">
        <f t="array" ref="X154">_xlfn.TEXTJOIN(CHAR(10), TRUE, _xlfn._xlws.FILTER(W$2:W$371, $B$2:$B$371 = $B154))</f>
        <v/>
      </c>
      <c r="Y154" s="3" t="s">
        <v>242</v>
      </c>
      <c r="Z154" s="113" t="str" cm="1">
        <f t="array" ref="Z154">_xlfn.TEXTJOIN(CHAR(10), TRUE, _xlfn._xlws.FILTER(Y$2:Y$371, $B$2:$B$371 = $B154))</f>
        <v>Délibéré le 24/09
Prévenu condamné à 3000+500€ pour chaque association.
Préjudice écologique 375.000 €
Prévenus 150.000€ 
APPEL le 30/09/2021
Audience d’appel le 28/11/2022
Arrêt CA Aix 23/01/2023
Délibéré d’appel 16 janvier
Confirmation 1ere instance
Condamnation globale 6000€
Mail recouvrement Me Florent LADOUCE le 20/02/2023
Pourvoi en Cassation le 27/01/2023
Pourvoi en cassation 23/01/2023
Audience 27/02/2024
Rejet du pourvoi le 26/03/2026
Dossier clos reste à obtenir nos indemnités.</v>
      </c>
      <c r="AA154" s="34"/>
      <c r="AB154" s="113"/>
      <c r="AC154" s="39"/>
      <c r="AD154" s="98"/>
      <c r="AE154" s="39"/>
      <c r="AF154" s="98"/>
      <c r="AG154" s="39"/>
      <c r="AH154" s="98" t="str" cm="1">
        <f t="array" ref="AH154">_xlfn.TEXTJOIN(CHAR(10), TRUE, _xlfn._xlws.FILTER(AG$2:AG$371, $B$2:$B$371 = $B154))</f>
        <v/>
      </c>
      <c r="AI154" s="39"/>
      <c r="AJ154" s="92" t="str" cm="1">
        <f t="array" ref="AJ154">_xlfn.TEXTJOIN(CHAR(10), TRUE, _xlfn._xlws.FILTER(AI$2:AI$371, $B$2:$B$371 = $B154))</f>
        <v/>
      </c>
    </row>
    <row r="155" spans="1:36" ht="409.6" thickBot="1" x14ac:dyDescent="0.35">
      <c r="A155" s="36"/>
      <c r="B155" s="89">
        <f t="shared" si="6"/>
        <v>24</v>
      </c>
      <c r="C155" s="220"/>
      <c r="D155" s="87" t="str" cm="1">
        <f t="array" ref="D155">_xlfn.TEXTJOIN(", ", TRUE, _xlfn._xlws.FILTER(C$2:C$371, $B$2:$B$371 = B155))</f>
        <v>Le Cannet des Maures</v>
      </c>
      <c r="E155" s="7"/>
      <c r="F155" s="87" t="str" cm="1">
        <f t="array" ref="F155">_xlfn.TEXTJOIN(CHAR(10), TRUE, _xlfn._xlws.FILTER(E$2:E$371, $B$2:$B$371 = $B155))</f>
        <v>FNE-PACA UDVN-FNE 83
M Goueffon
H. Bonhomme</v>
      </c>
      <c r="G155" s="37"/>
      <c r="H155" s="116" t="str" cm="1">
        <f t="array" ref="H155">_xlfn.TEXTJOIN(CHAR(10), TRUE, _xlfn._xlws.FILTER(G$2:G$371, $B$2:$B$371 = $B155))</f>
        <v/>
      </c>
      <c r="I155" s="37"/>
      <c r="J155" s="169" t="str" cm="1">
        <f t="array" ref="J155">_xlfn.TEXTJOIN(CHAR(10), TRUE, _xlfn._xlws.FILTER(I$2:I$371, $B$2:$B$371 = $B155))</f>
        <v/>
      </c>
      <c r="K155" s="223"/>
      <c r="L155" s="151" t="str" cm="1">
        <f t="array" ref="L155">_xlfn.TEXTJOIN(CHAR(10), TRUE, _xlfn._xlws.FILTER(K$2:K$371, $B$2:$B$371 = $B155))</f>
        <v>TJ Draguignan</v>
      </c>
      <c r="M155" s="54"/>
      <c r="N155" s="151" t="str" cm="1">
        <f t="array" ref="N155">_xlfn.TEXTJOIN(CHAR(10), TRUE, _xlfn._xlws.FILTER(M$2:M$371, $B$2:$B$371 = $B155))</f>
        <v/>
      </c>
      <c r="O155" s="54"/>
      <c r="P155" s="151" t="str" cm="1">
        <f t="array" ref="P155">_xlfn.TEXTJOIN(CHAR(10), TRUE, _xlfn._xlws.FILTER(O$2:O$371, $B$2:$B$371 = $B155))</f>
        <v/>
      </c>
      <c r="Q155" s="54"/>
      <c r="R155" s="151" t="str" cm="1">
        <f t="array" ref="R155">_xlfn.TEXTJOIN(CHAR(10), TRUE, _xlfn._xlws.FILTER(Q$2:Q$371, $B$2:$B$371 = $B155))</f>
        <v/>
      </c>
      <c r="S155" s="3"/>
      <c r="T155" s="113" t="str" cm="1">
        <f t="array" ref="T155">_xlfn.TEXTJOIN(CHAR(10), TRUE, _xlfn._xlws.FILTER(S$2:S$371, $B$2:$B$371 = $B155))</f>
        <v>N° Parquet : 19155000033
N° Parquet général : 21/002068
Q23-81410F</v>
      </c>
      <c r="U155" s="7"/>
      <c r="V155" s="116" t="str" cm="1">
        <f t="array" ref="V155">_xlfn.TEXTJOIN(CHAR(10), TRUE, _xlfn._xlws.FILTER(U$2:U$371, $B$2:$B$371 = $B155))</f>
        <v>Constitution de partie civile
Défrichement, destruction espèces protégées avec engins de chantier
Audience 26/03/2021
Contre La SA Château de Berne
Jamel Assoualeh
Sébastien Latz</v>
      </c>
      <c r="W155" s="220"/>
      <c r="X155" s="113" t="str" cm="1">
        <f t="array" ref="X155">_xlfn.TEXTJOIN(CHAR(10), TRUE, _xlfn._xlws.FILTER(W$2:W$371, $B$2:$B$371 = $B155))</f>
        <v/>
      </c>
      <c r="Y155" s="3" t="s">
        <v>243</v>
      </c>
      <c r="Z155" s="113" t="str" cm="1">
        <f t="array" ref="Z155">_xlfn.TEXTJOIN(CHAR(10), TRUE, _xlfn._xlws.FILTER(Y$2:Y$371, $B$2:$B$371 = $B155))</f>
        <v>Délibéré le 24/09
Prévenu condamné à 3000+500€ pour chaque association.
Préjudice écologique 375.000 €
Prévenus 150.000€ 
APPEL le 30/09/2021
Audience d’appel le 28/11/2022
Arrêt CA Aix 23/01/2023
Délibéré d’appel 16 janvier
Confirmation 1ere instance
Condamnation globale 6000€
Mail recouvrement Me Florent LADOUCE le 20/02/2023
Pourvoi en Cassation le 27/01/2023
Pourvoi en cassation 23/01/2023
Audience 27/02/2024
Rejet du pourvoi le 26/03/2026
Dossier clos reste à obtenir nos indemnités.</v>
      </c>
      <c r="AA155" s="37"/>
      <c r="AB155" s="116"/>
      <c r="AC155" s="39"/>
      <c r="AD155" s="98"/>
      <c r="AE155" s="39"/>
      <c r="AF155" s="98"/>
      <c r="AG155" s="39"/>
      <c r="AH155" s="98" t="str" cm="1">
        <f t="array" ref="AH155">_xlfn.TEXTJOIN(CHAR(10), TRUE, _xlfn._xlws.FILTER(AG$2:AG$371, $B$2:$B$371 = $B155))</f>
        <v/>
      </c>
      <c r="AI155" s="39"/>
      <c r="AJ155" s="92" t="str" cm="1">
        <f t="array" ref="AJ155">_xlfn.TEXTJOIN(CHAR(10), TRUE, _xlfn._xlws.FILTER(AI$2:AI$371, $B$2:$B$371 = $B155))</f>
        <v/>
      </c>
    </row>
    <row r="156" spans="1:36" ht="409.6" thickBot="1" x14ac:dyDescent="0.35">
      <c r="A156" s="36"/>
      <c r="B156" s="89">
        <f t="shared" si="6"/>
        <v>24</v>
      </c>
      <c r="C156" s="220"/>
      <c r="D156" s="87" t="str" cm="1">
        <f t="array" ref="D156">_xlfn.TEXTJOIN(", ", TRUE, _xlfn._xlws.FILTER(C$2:C$371, $B$2:$B$371 = B156))</f>
        <v>Le Cannet des Maures</v>
      </c>
      <c r="E156" s="7"/>
      <c r="F156" s="87" t="str" cm="1">
        <f t="array" ref="F156">_xlfn.TEXTJOIN(CHAR(10), TRUE, _xlfn._xlws.FILTER(E$2:E$371, $B$2:$B$371 = $B156))</f>
        <v>FNE-PACA UDVN-FNE 83
M Goueffon
H. Bonhomme</v>
      </c>
      <c r="G156" s="37"/>
      <c r="H156" s="116" t="str" cm="1">
        <f t="array" ref="H156">_xlfn.TEXTJOIN(CHAR(10), TRUE, _xlfn._xlws.FILTER(G$2:G$371, $B$2:$B$371 = $B156))</f>
        <v/>
      </c>
      <c r="I156" s="37"/>
      <c r="J156" s="169" t="str" cm="1">
        <f t="array" ref="J156">_xlfn.TEXTJOIN(CHAR(10), TRUE, _xlfn._xlws.FILTER(I$2:I$371, $B$2:$B$371 = $B156))</f>
        <v/>
      </c>
      <c r="K156" s="223"/>
      <c r="L156" s="151" t="str" cm="1">
        <f t="array" ref="L156">_xlfn.TEXTJOIN(CHAR(10), TRUE, _xlfn._xlws.FILTER(K$2:K$371, $B$2:$B$371 = $B156))</f>
        <v>TJ Draguignan</v>
      </c>
      <c r="M156" s="54"/>
      <c r="N156" s="151" t="str" cm="1">
        <f t="array" ref="N156">_xlfn.TEXTJOIN(CHAR(10), TRUE, _xlfn._xlws.FILTER(M$2:M$371, $B$2:$B$371 = $B156))</f>
        <v/>
      </c>
      <c r="O156" s="54"/>
      <c r="P156" s="151" t="str" cm="1">
        <f t="array" ref="P156">_xlfn.TEXTJOIN(CHAR(10), TRUE, _xlfn._xlws.FILTER(O$2:O$371, $B$2:$B$371 = $B156))</f>
        <v/>
      </c>
      <c r="Q156" s="54"/>
      <c r="R156" s="151" t="str" cm="1">
        <f t="array" ref="R156">_xlfn.TEXTJOIN(CHAR(10), TRUE, _xlfn._xlws.FILTER(Q$2:Q$371, $B$2:$B$371 = $B156))</f>
        <v/>
      </c>
      <c r="S156" s="3"/>
      <c r="T156" s="113" t="str" cm="1">
        <f t="array" ref="T156">_xlfn.TEXTJOIN(CHAR(10), TRUE, _xlfn._xlws.FILTER(S$2:S$371, $B$2:$B$371 = $B156))</f>
        <v>N° Parquet : 19155000033
N° Parquet général : 21/002068
Q23-81410F</v>
      </c>
      <c r="U156" s="7"/>
      <c r="V156" s="116" t="str" cm="1">
        <f t="array" ref="V156">_xlfn.TEXTJOIN(CHAR(10), TRUE, _xlfn._xlws.FILTER(U$2:U$371, $B$2:$B$371 = $B156))</f>
        <v>Constitution de partie civile
Défrichement, destruction espèces protégées avec engins de chantier
Audience 26/03/2021
Contre La SA Château de Berne
Jamel Assoualeh
Sébastien Latz</v>
      </c>
      <c r="W156" s="220"/>
      <c r="X156" s="113" t="str" cm="1">
        <f t="array" ref="X156">_xlfn.TEXTJOIN(CHAR(10), TRUE, _xlfn._xlws.FILTER(W$2:W$371, $B$2:$B$371 = $B156))</f>
        <v/>
      </c>
      <c r="Y156" s="3" t="s">
        <v>244</v>
      </c>
      <c r="Z156" s="113" t="str" cm="1">
        <f t="array" ref="Z156">_xlfn.TEXTJOIN(CHAR(10), TRUE, _xlfn._xlws.FILTER(Y$2:Y$371, $B$2:$B$371 = $B156))</f>
        <v>Délibéré le 24/09
Prévenu condamné à 3000+500€ pour chaque association.
Préjudice écologique 375.000 €
Prévenus 150.000€ 
APPEL le 30/09/2021
Audience d’appel le 28/11/2022
Arrêt CA Aix 23/01/2023
Délibéré d’appel 16 janvier
Confirmation 1ere instance
Condamnation globale 6000€
Mail recouvrement Me Florent LADOUCE le 20/02/2023
Pourvoi en Cassation le 27/01/2023
Pourvoi en cassation 23/01/2023
Audience 27/02/2024
Rejet du pourvoi le 26/03/2026
Dossier clos reste à obtenir nos indemnités.</v>
      </c>
      <c r="AA156" s="37"/>
      <c r="AB156" s="116"/>
      <c r="AC156" s="39"/>
      <c r="AD156" s="98"/>
      <c r="AE156" s="39"/>
      <c r="AF156" s="98"/>
      <c r="AG156" s="39"/>
      <c r="AH156" s="98" t="str" cm="1">
        <f t="array" ref="AH156">_xlfn.TEXTJOIN(CHAR(10), TRUE, _xlfn._xlws.FILTER(AG$2:AG$371, $B$2:$B$371 = $B156))</f>
        <v/>
      </c>
      <c r="AI156" s="39"/>
      <c r="AJ156" s="92" t="str" cm="1">
        <f t="array" ref="AJ156">_xlfn.TEXTJOIN(CHAR(10), TRUE, _xlfn._xlws.FILTER(AI$2:AI$371, $B$2:$B$371 = $B156))</f>
        <v/>
      </c>
    </row>
    <row r="157" spans="1:36" ht="409.6" thickBot="1" x14ac:dyDescent="0.35">
      <c r="A157" s="36"/>
      <c r="B157" s="89">
        <f t="shared" si="6"/>
        <v>24</v>
      </c>
      <c r="C157" s="220"/>
      <c r="D157" s="87" t="str" cm="1">
        <f t="array" ref="D157">_xlfn.TEXTJOIN(", ", TRUE, _xlfn._xlws.FILTER(C$2:C$371, $B$2:$B$371 = B157))</f>
        <v>Le Cannet des Maures</v>
      </c>
      <c r="E157" s="7"/>
      <c r="F157" s="87" t="str" cm="1">
        <f t="array" ref="F157">_xlfn.TEXTJOIN(CHAR(10), TRUE, _xlfn._xlws.FILTER(E$2:E$371, $B$2:$B$371 = $B157))</f>
        <v>FNE-PACA UDVN-FNE 83
M Goueffon
H. Bonhomme</v>
      </c>
      <c r="G157" s="37"/>
      <c r="H157" s="116" t="str" cm="1">
        <f t="array" ref="H157">_xlfn.TEXTJOIN(CHAR(10), TRUE, _xlfn._xlws.FILTER(G$2:G$371, $B$2:$B$371 = $B157))</f>
        <v/>
      </c>
      <c r="I157" s="37"/>
      <c r="J157" s="169" t="str" cm="1">
        <f t="array" ref="J157">_xlfn.TEXTJOIN(CHAR(10), TRUE, _xlfn._xlws.FILTER(I$2:I$371, $B$2:$B$371 = $B157))</f>
        <v/>
      </c>
      <c r="K157" s="223"/>
      <c r="L157" s="151" t="str" cm="1">
        <f t="array" ref="L157">_xlfn.TEXTJOIN(CHAR(10), TRUE, _xlfn._xlws.FILTER(K$2:K$371, $B$2:$B$371 = $B157))</f>
        <v>TJ Draguignan</v>
      </c>
      <c r="M157" s="54"/>
      <c r="N157" s="151" t="str" cm="1">
        <f t="array" ref="N157">_xlfn.TEXTJOIN(CHAR(10), TRUE, _xlfn._xlws.FILTER(M$2:M$371, $B$2:$B$371 = $B157))</f>
        <v/>
      </c>
      <c r="O157" s="54"/>
      <c r="P157" s="151" t="str" cm="1">
        <f t="array" ref="P157">_xlfn.TEXTJOIN(CHAR(10), TRUE, _xlfn._xlws.FILTER(O$2:O$371, $B$2:$B$371 = $B157))</f>
        <v/>
      </c>
      <c r="Q157" s="54"/>
      <c r="R157" s="151" t="str" cm="1">
        <f t="array" ref="R157">_xlfn.TEXTJOIN(CHAR(10), TRUE, _xlfn._xlws.FILTER(Q$2:Q$371, $B$2:$B$371 = $B157))</f>
        <v/>
      </c>
      <c r="S157" s="3"/>
      <c r="T157" s="113" t="str" cm="1">
        <f t="array" ref="T157">_xlfn.TEXTJOIN(CHAR(10), TRUE, _xlfn._xlws.FILTER(S$2:S$371, $B$2:$B$371 = $B157))</f>
        <v>N° Parquet : 19155000033
N° Parquet général : 21/002068
Q23-81410F</v>
      </c>
      <c r="U157" s="7"/>
      <c r="V157" s="116" t="str" cm="1">
        <f t="array" ref="V157">_xlfn.TEXTJOIN(CHAR(10), TRUE, _xlfn._xlws.FILTER(U$2:U$371, $B$2:$B$371 = $B157))</f>
        <v>Constitution de partie civile
Défrichement, destruction espèces protégées avec engins de chantier
Audience 26/03/2021
Contre La SA Château de Berne
Jamel Assoualeh
Sébastien Latz</v>
      </c>
      <c r="W157" s="220"/>
      <c r="X157" s="113" t="str" cm="1">
        <f t="array" ref="X157">_xlfn.TEXTJOIN(CHAR(10), TRUE, _xlfn._xlws.FILTER(W$2:W$371, $B$2:$B$371 = $B157))</f>
        <v/>
      </c>
      <c r="Y157" s="14" t="s">
        <v>245</v>
      </c>
      <c r="Z157" s="126" t="str" cm="1">
        <f t="array" ref="Z157">_xlfn.TEXTJOIN(CHAR(10), TRUE, _xlfn._xlws.FILTER(Y$2:Y$371, $B$2:$B$371 = $B157))</f>
        <v>Délibéré le 24/09
Prévenu condamné à 3000+500€ pour chaque association.
Préjudice écologique 375.000 €
Prévenus 150.000€ 
APPEL le 30/09/2021
Audience d’appel le 28/11/2022
Arrêt CA Aix 23/01/2023
Délibéré d’appel 16 janvier
Confirmation 1ere instance
Condamnation globale 6000€
Mail recouvrement Me Florent LADOUCE le 20/02/2023
Pourvoi en Cassation le 27/01/2023
Pourvoi en cassation 23/01/2023
Audience 27/02/2024
Rejet du pourvoi le 26/03/2026
Dossier clos reste à obtenir nos indemnités.</v>
      </c>
      <c r="AA157" s="37"/>
      <c r="AB157" s="116"/>
      <c r="AC157" s="39"/>
      <c r="AD157" s="98"/>
      <c r="AE157" s="39"/>
      <c r="AF157" s="98"/>
      <c r="AG157" s="39"/>
      <c r="AH157" s="98" t="str" cm="1">
        <f t="array" ref="AH157">_xlfn.TEXTJOIN(CHAR(10), TRUE, _xlfn._xlws.FILTER(AG$2:AG$371, $B$2:$B$371 = $B157))</f>
        <v/>
      </c>
      <c r="AI157" s="39"/>
      <c r="AJ157" s="92" t="str" cm="1">
        <f t="array" ref="AJ157">_xlfn.TEXTJOIN(CHAR(10), TRUE, _xlfn._xlws.FILTER(AI$2:AI$371, $B$2:$B$371 = $B157))</f>
        <v/>
      </c>
    </row>
    <row r="158" spans="1:36" ht="409.6" thickBot="1" x14ac:dyDescent="0.35">
      <c r="A158" s="36"/>
      <c r="B158" s="89">
        <f t="shared" si="6"/>
        <v>24</v>
      </c>
      <c r="C158" s="220"/>
      <c r="D158" s="87" t="str" cm="1">
        <f t="array" ref="D158">_xlfn.TEXTJOIN(", ", TRUE, _xlfn._xlws.FILTER(C$2:C$371, $B$2:$B$371 = B158))</f>
        <v>Le Cannet des Maures</v>
      </c>
      <c r="E158" s="7"/>
      <c r="F158" s="87" t="str" cm="1">
        <f t="array" ref="F158">_xlfn.TEXTJOIN(CHAR(10), TRUE, _xlfn._xlws.FILTER(E$2:E$371, $B$2:$B$371 = $B158))</f>
        <v>FNE-PACA UDVN-FNE 83
M Goueffon
H. Bonhomme</v>
      </c>
      <c r="G158" s="37"/>
      <c r="H158" s="116" t="str" cm="1">
        <f t="array" ref="H158">_xlfn.TEXTJOIN(CHAR(10), TRUE, _xlfn._xlws.FILTER(G$2:G$371, $B$2:$B$371 = $B158))</f>
        <v/>
      </c>
      <c r="I158" s="37"/>
      <c r="J158" s="169" t="str" cm="1">
        <f t="array" ref="J158">_xlfn.TEXTJOIN(CHAR(10), TRUE, _xlfn._xlws.FILTER(I$2:I$371, $B$2:$B$371 = $B158))</f>
        <v/>
      </c>
      <c r="K158" s="223"/>
      <c r="L158" s="151" t="str" cm="1">
        <f t="array" ref="L158">_xlfn.TEXTJOIN(CHAR(10), TRUE, _xlfn._xlws.FILTER(K$2:K$371, $B$2:$B$371 = $B158))</f>
        <v>TJ Draguignan</v>
      </c>
      <c r="M158" s="54"/>
      <c r="N158" s="151" t="str" cm="1">
        <f t="array" ref="N158">_xlfn.TEXTJOIN(CHAR(10), TRUE, _xlfn._xlws.FILTER(M$2:M$371, $B$2:$B$371 = $B158))</f>
        <v/>
      </c>
      <c r="O158" s="54"/>
      <c r="P158" s="151" t="str" cm="1">
        <f t="array" ref="P158">_xlfn.TEXTJOIN(CHAR(10), TRUE, _xlfn._xlws.FILTER(O$2:O$371, $B$2:$B$371 = $B158))</f>
        <v/>
      </c>
      <c r="Q158" s="54"/>
      <c r="R158" s="151" t="str" cm="1">
        <f t="array" ref="R158">_xlfn.TEXTJOIN(CHAR(10), TRUE, _xlfn._xlws.FILTER(Q$2:Q$371, $B$2:$B$371 = $B158))</f>
        <v/>
      </c>
      <c r="S158" s="3"/>
      <c r="T158" s="113" t="str" cm="1">
        <f t="array" ref="T158">_xlfn.TEXTJOIN(CHAR(10), TRUE, _xlfn._xlws.FILTER(S$2:S$371, $B$2:$B$371 = $B158))</f>
        <v>N° Parquet : 19155000033
N° Parquet général : 21/002068
Q23-81410F</v>
      </c>
      <c r="U158" s="7"/>
      <c r="V158" s="116" t="str" cm="1">
        <f t="array" ref="V158">_xlfn.TEXTJOIN(CHAR(10), TRUE, _xlfn._xlws.FILTER(U$2:U$371, $B$2:$B$371 = $B158))</f>
        <v>Constitution de partie civile
Défrichement, destruction espèces protégées avec engins de chantier
Audience 26/03/2021
Contre La SA Château de Berne
Jamel Assoualeh
Sébastien Latz</v>
      </c>
      <c r="W158" s="220"/>
      <c r="X158" s="113" t="str" cm="1">
        <f t="array" ref="X158">_xlfn.TEXTJOIN(CHAR(10), TRUE, _xlfn._xlws.FILTER(W$2:W$371, $B$2:$B$371 = $B158))</f>
        <v/>
      </c>
      <c r="Y158" s="14" t="s">
        <v>246</v>
      </c>
      <c r="Z158" s="126" t="str" cm="1">
        <f t="array" ref="Z158">_xlfn.TEXTJOIN(CHAR(10), TRUE, _xlfn._xlws.FILTER(Y$2:Y$371, $B$2:$B$371 = $B158))</f>
        <v>Délibéré le 24/09
Prévenu condamné à 3000+500€ pour chaque association.
Préjudice écologique 375.000 €
Prévenus 150.000€ 
APPEL le 30/09/2021
Audience d’appel le 28/11/2022
Arrêt CA Aix 23/01/2023
Délibéré d’appel 16 janvier
Confirmation 1ere instance
Condamnation globale 6000€
Mail recouvrement Me Florent LADOUCE le 20/02/2023
Pourvoi en Cassation le 27/01/2023
Pourvoi en cassation 23/01/2023
Audience 27/02/2024
Rejet du pourvoi le 26/03/2026
Dossier clos reste à obtenir nos indemnités.</v>
      </c>
      <c r="AA158" s="37"/>
      <c r="AB158" s="116"/>
      <c r="AC158" s="39"/>
      <c r="AD158" s="98"/>
      <c r="AE158" s="39"/>
      <c r="AF158" s="98"/>
      <c r="AG158" s="39"/>
      <c r="AH158" s="98" t="str" cm="1">
        <f t="array" ref="AH158">_xlfn.TEXTJOIN(CHAR(10), TRUE, _xlfn._xlws.FILTER(AG$2:AG$371, $B$2:$B$371 = $B158))</f>
        <v/>
      </c>
      <c r="AI158" s="39"/>
      <c r="AJ158" s="92" t="str" cm="1">
        <f t="array" ref="AJ158">_xlfn.TEXTJOIN(CHAR(10), TRUE, _xlfn._xlws.FILTER(AI$2:AI$371, $B$2:$B$371 = $B158))</f>
        <v/>
      </c>
    </row>
    <row r="159" spans="1:36" ht="409.6" thickBot="1" x14ac:dyDescent="0.35">
      <c r="A159" s="36"/>
      <c r="B159" s="89">
        <f t="shared" si="6"/>
        <v>24</v>
      </c>
      <c r="C159" s="220"/>
      <c r="D159" s="87" t="str" cm="1">
        <f t="array" ref="D159">_xlfn.TEXTJOIN(", ", TRUE, _xlfn._xlws.FILTER(C$2:C$371, $B$2:$B$371 = B159))</f>
        <v>Le Cannet des Maures</v>
      </c>
      <c r="E159" s="7"/>
      <c r="F159" s="87" t="str" cm="1">
        <f t="array" ref="F159">_xlfn.TEXTJOIN(CHAR(10), TRUE, _xlfn._xlws.FILTER(E$2:E$371, $B$2:$B$371 = $B159))</f>
        <v>FNE-PACA UDVN-FNE 83
M Goueffon
H. Bonhomme</v>
      </c>
      <c r="G159" s="37"/>
      <c r="H159" s="116" t="str" cm="1">
        <f t="array" ref="H159">_xlfn.TEXTJOIN(CHAR(10), TRUE, _xlfn._xlws.FILTER(G$2:G$371, $B$2:$B$371 = $B159))</f>
        <v/>
      </c>
      <c r="I159" s="37"/>
      <c r="J159" s="169" t="str" cm="1">
        <f t="array" ref="J159">_xlfn.TEXTJOIN(CHAR(10), TRUE, _xlfn._xlws.FILTER(I$2:I$371, $B$2:$B$371 = $B159))</f>
        <v/>
      </c>
      <c r="K159" s="223"/>
      <c r="L159" s="151" t="str" cm="1">
        <f t="array" ref="L159">_xlfn.TEXTJOIN(CHAR(10), TRUE, _xlfn._xlws.FILTER(K$2:K$371, $B$2:$B$371 = $B159))</f>
        <v>TJ Draguignan</v>
      </c>
      <c r="M159" s="54"/>
      <c r="N159" s="151" t="str" cm="1">
        <f t="array" ref="N159">_xlfn.TEXTJOIN(CHAR(10), TRUE, _xlfn._xlws.FILTER(M$2:M$371, $B$2:$B$371 = $B159))</f>
        <v/>
      </c>
      <c r="O159" s="54"/>
      <c r="P159" s="151" t="str" cm="1">
        <f t="array" ref="P159">_xlfn.TEXTJOIN(CHAR(10), TRUE, _xlfn._xlws.FILTER(O$2:O$371, $B$2:$B$371 = $B159))</f>
        <v/>
      </c>
      <c r="Q159" s="54"/>
      <c r="R159" s="151" t="str" cm="1">
        <f t="array" ref="R159">_xlfn.TEXTJOIN(CHAR(10), TRUE, _xlfn._xlws.FILTER(Q$2:Q$371, $B$2:$B$371 = $B159))</f>
        <v/>
      </c>
      <c r="S159" s="3"/>
      <c r="T159" s="113" t="str" cm="1">
        <f t="array" ref="T159">_xlfn.TEXTJOIN(CHAR(10), TRUE, _xlfn._xlws.FILTER(S$2:S$371, $B$2:$B$371 = $B159))</f>
        <v>N° Parquet : 19155000033
N° Parquet général : 21/002068
Q23-81410F</v>
      </c>
      <c r="U159" s="7"/>
      <c r="V159" s="116" t="str" cm="1">
        <f t="array" ref="V159">_xlfn.TEXTJOIN(CHAR(10), TRUE, _xlfn._xlws.FILTER(U$2:U$371, $B$2:$B$371 = $B159))</f>
        <v>Constitution de partie civile
Défrichement, destruction espèces protégées avec engins de chantier
Audience 26/03/2021
Contre La SA Château de Berne
Jamel Assoualeh
Sébastien Latz</v>
      </c>
      <c r="W159" s="220"/>
      <c r="X159" s="113" t="str" cm="1">
        <f t="array" ref="X159">_xlfn.TEXTJOIN(CHAR(10), TRUE, _xlfn._xlws.FILTER(W$2:W$371, $B$2:$B$371 = $B159))</f>
        <v/>
      </c>
      <c r="Y159" s="3" t="s">
        <v>247</v>
      </c>
      <c r="Z159" s="113" t="str" cm="1">
        <f t="array" ref="Z159">_xlfn.TEXTJOIN(CHAR(10), TRUE, _xlfn._xlws.FILTER(Y$2:Y$371, $B$2:$B$371 = $B159))</f>
        <v>Délibéré le 24/09
Prévenu condamné à 3000+500€ pour chaque association.
Préjudice écologique 375.000 €
Prévenus 150.000€ 
APPEL le 30/09/2021
Audience d’appel le 28/11/2022
Arrêt CA Aix 23/01/2023
Délibéré d’appel 16 janvier
Confirmation 1ere instance
Condamnation globale 6000€
Mail recouvrement Me Florent LADOUCE le 20/02/2023
Pourvoi en Cassation le 27/01/2023
Pourvoi en cassation 23/01/2023
Audience 27/02/2024
Rejet du pourvoi le 26/03/2026
Dossier clos reste à obtenir nos indemnités.</v>
      </c>
      <c r="AA159" s="37"/>
      <c r="AB159" s="116"/>
      <c r="AC159" s="39"/>
      <c r="AD159" s="98"/>
      <c r="AE159" s="39"/>
      <c r="AF159" s="98"/>
      <c r="AG159" s="39"/>
      <c r="AH159" s="98" t="str" cm="1">
        <f t="array" ref="AH159">_xlfn.TEXTJOIN(CHAR(10), TRUE, _xlfn._xlws.FILTER(AG$2:AG$371, $B$2:$B$371 = $B159))</f>
        <v/>
      </c>
      <c r="AI159" s="39"/>
      <c r="AJ159" s="92" t="str" cm="1">
        <f t="array" ref="AJ159">_xlfn.TEXTJOIN(CHAR(10), TRUE, _xlfn._xlws.FILTER(AI$2:AI$371, $B$2:$B$371 = $B159))</f>
        <v/>
      </c>
    </row>
    <row r="160" spans="1:36" ht="409.6" thickBot="1" x14ac:dyDescent="0.35">
      <c r="A160" s="36"/>
      <c r="B160" s="89">
        <f t="shared" si="6"/>
        <v>24</v>
      </c>
      <c r="C160" s="220"/>
      <c r="D160" s="87" t="str" cm="1">
        <f t="array" ref="D160">_xlfn.TEXTJOIN(", ", TRUE, _xlfn._xlws.FILTER(C$2:C$371, $B$2:$B$371 = B160))</f>
        <v>Le Cannet des Maures</v>
      </c>
      <c r="E160" s="7"/>
      <c r="F160" s="87" t="str" cm="1">
        <f t="array" ref="F160">_xlfn.TEXTJOIN(CHAR(10), TRUE, _xlfn._xlws.FILTER(E$2:E$371, $B$2:$B$371 = $B160))</f>
        <v>FNE-PACA UDVN-FNE 83
M Goueffon
H. Bonhomme</v>
      </c>
      <c r="G160" s="37"/>
      <c r="H160" s="116" t="str" cm="1">
        <f t="array" ref="H160">_xlfn.TEXTJOIN(CHAR(10), TRUE, _xlfn._xlws.FILTER(G$2:G$371, $B$2:$B$371 = $B160))</f>
        <v/>
      </c>
      <c r="I160" s="37"/>
      <c r="J160" s="169" t="str" cm="1">
        <f t="array" ref="J160">_xlfn.TEXTJOIN(CHAR(10), TRUE, _xlfn._xlws.FILTER(I$2:I$371, $B$2:$B$371 = $B160))</f>
        <v/>
      </c>
      <c r="K160" s="223"/>
      <c r="L160" s="151" t="str" cm="1">
        <f t="array" ref="L160">_xlfn.TEXTJOIN(CHAR(10), TRUE, _xlfn._xlws.FILTER(K$2:K$371, $B$2:$B$371 = $B160))</f>
        <v>TJ Draguignan</v>
      </c>
      <c r="M160" s="54"/>
      <c r="N160" s="151" t="str" cm="1">
        <f t="array" ref="N160">_xlfn.TEXTJOIN(CHAR(10), TRUE, _xlfn._xlws.FILTER(M$2:M$371, $B$2:$B$371 = $B160))</f>
        <v/>
      </c>
      <c r="O160" s="54"/>
      <c r="P160" s="151" t="str" cm="1">
        <f t="array" ref="P160">_xlfn.TEXTJOIN(CHAR(10), TRUE, _xlfn._xlws.FILTER(O$2:O$371, $B$2:$B$371 = $B160))</f>
        <v/>
      </c>
      <c r="Q160" s="54"/>
      <c r="R160" s="151" t="str" cm="1">
        <f t="array" ref="R160">_xlfn.TEXTJOIN(CHAR(10), TRUE, _xlfn._xlws.FILTER(Q$2:Q$371, $B$2:$B$371 = $B160))</f>
        <v/>
      </c>
      <c r="S160" s="3"/>
      <c r="T160" s="113" t="str" cm="1">
        <f t="array" ref="T160">_xlfn.TEXTJOIN(CHAR(10), TRUE, _xlfn._xlws.FILTER(S$2:S$371, $B$2:$B$371 = $B160))</f>
        <v>N° Parquet : 19155000033
N° Parquet général : 21/002068
Q23-81410F</v>
      </c>
      <c r="U160" s="7"/>
      <c r="V160" s="116" t="str" cm="1">
        <f t="array" ref="V160">_xlfn.TEXTJOIN(CHAR(10), TRUE, _xlfn._xlws.FILTER(U$2:U$371, $B$2:$B$371 = $B160))</f>
        <v>Constitution de partie civile
Défrichement, destruction espèces protégées avec engins de chantier
Audience 26/03/2021
Contre La SA Château de Berne
Jamel Assoualeh
Sébastien Latz</v>
      </c>
      <c r="W160" s="220"/>
      <c r="X160" s="113" t="str" cm="1">
        <f t="array" ref="X160">_xlfn.TEXTJOIN(CHAR(10), TRUE, _xlfn._xlws.FILTER(W$2:W$371, $B$2:$B$371 = $B160))</f>
        <v/>
      </c>
      <c r="Y160" s="16" t="s">
        <v>248</v>
      </c>
      <c r="Z160" s="127" t="str" cm="1">
        <f t="array" ref="Z160">_xlfn.TEXTJOIN(CHAR(10), TRUE, _xlfn._xlws.FILTER(Y$2:Y$371, $B$2:$B$371 = $B160))</f>
        <v>Délibéré le 24/09
Prévenu condamné à 3000+500€ pour chaque association.
Préjudice écologique 375.000 €
Prévenus 150.000€ 
APPEL le 30/09/2021
Audience d’appel le 28/11/2022
Arrêt CA Aix 23/01/2023
Délibéré d’appel 16 janvier
Confirmation 1ere instance
Condamnation globale 6000€
Mail recouvrement Me Florent LADOUCE le 20/02/2023
Pourvoi en Cassation le 27/01/2023
Pourvoi en cassation 23/01/2023
Audience 27/02/2024
Rejet du pourvoi le 26/03/2026
Dossier clos reste à obtenir nos indemnités.</v>
      </c>
      <c r="AA160" s="37"/>
      <c r="AB160" s="116"/>
      <c r="AC160" s="39"/>
      <c r="AD160" s="98"/>
      <c r="AE160" s="39"/>
      <c r="AF160" s="98"/>
      <c r="AG160" s="39"/>
      <c r="AH160" s="98" t="str" cm="1">
        <f t="array" ref="AH160">_xlfn.TEXTJOIN(CHAR(10), TRUE, _xlfn._xlws.FILTER(AG$2:AG$371, $B$2:$B$371 = $B160))</f>
        <v/>
      </c>
      <c r="AI160" s="39"/>
      <c r="AJ160" s="92" t="str" cm="1">
        <f t="array" ref="AJ160">_xlfn.TEXTJOIN(CHAR(10), TRUE, _xlfn._xlws.FILTER(AI$2:AI$371, $B$2:$B$371 = $B160))</f>
        <v/>
      </c>
    </row>
    <row r="161" spans="1:36" ht="409.6" thickBot="1" x14ac:dyDescent="0.35">
      <c r="A161" s="36"/>
      <c r="B161" s="89">
        <f t="shared" si="6"/>
        <v>24</v>
      </c>
      <c r="C161" s="220"/>
      <c r="D161" s="87" t="str" cm="1">
        <f t="array" ref="D161">_xlfn.TEXTJOIN(", ", TRUE, _xlfn._xlws.FILTER(C$2:C$371, $B$2:$B$371 = B161))</f>
        <v>Le Cannet des Maures</v>
      </c>
      <c r="E161" s="7"/>
      <c r="F161" s="87" t="str" cm="1">
        <f t="array" ref="F161">_xlfn.TEXTJOIN(CHAR(10), TRUE, _xlfn._xlws.FILTER(E$2:E$371, $B$2:$B$371 = $B161))</f>
        <v>FNE-PACA UDVN-FNE 83
M Goueffon
H. Bonhomme</v>
      </c>
      <c r="G161" s="37"/>
      <c r="H161" s="116" t="str" cm="1">
        <f t="array" ref="H161">_xlfn.TEXTJOIN(CHAR(10), TRUE, _xlfn._xlws.FILTER(G$2:G$371, $B$2:$B$371 = $B161))</f>
        <v/>
      </c>
      <c r="I161" s="37"/>
      <c r="J161" s="169" t="str" cm="1">
        <f t="array" ref="J161">_xlfn.TEXTJOIN(CHAR(10), TRUE, _xlfn._xlws.FILTER(I$2:I$371, $B$2:$B$371 = $B161))</f>
        <v/>
      </c>
      <c r="K161" s="223"/>
      <c r="L161" s="151" t="str" cm="1">
        <f t="array" ref="L161">_xlfn.TEXTJOIN(CHAR(10), TRUE, _xlfn._xlws.FILTER(K$2:K$371, $B$2:$B$371 = $B161))</f>
        <v>TJ Draguignan</v>
      </c>
      <c r="M161" s="54"/>
      <c r="N161" s="151" t="str" cm="1">
        <f t="array" ref="N161">_xlfn.TEXTJOIN(CHAR(10), TRUE, _xlfn._xlws.FILTER(M$2:M$371, $B$2:$B$371 = $B161))</f>
        <v/>
      </c>
      <c r="O161" s="54"/>
      <c r="P161" s="151" t="str" cm="1">
        <f t="array" ref="P161">_xlfn.TEXTJOIN(CHAR(10), TRUE, _xlfn._xlws.FILTER(O$2:O$371, $B$2:$B$371 = $B161))</f>
        <v/>
      </c>
      <c r="Q161" s="54"/>
      <c r="R161" s="151" t="str" cm="1">
        <f t="array" ref="R161">_xlfn.TEXTJOIN(CHAR(10), TRUE, _xlfn._xlws.FILTER(Q$2:Q$371, $B$2:$B$371 = $B161))</f>
        <v/>
      </c>
      <c r="S161" s="3"/>
      <c r="T161" s="113" t="str" cm="1">
        <f t="array" ref="T161">_xlfn.TEXTJOIN(CHAR(10), TRUE, _xlfn._xlws.FILTER(S$2:S$371, $B$2:$B$371 = $B161))</f>
        <v>N° Parquet : 19155000033
N° Parquet général : 21/002068
Q23-81410F</v>
      </c>
      <c r="U161" s="7"/>
      <c r="V161" s="116" t="str" cm="1">
        <f t="array" ref="V161">_xlfn.TEXTJOIN(CHAR(10), TRUE, _xlfn._xlws.FILTER(U$2:U$371, $B$2:$B$371 = $B161))</f>
        <v>Constitution de partie civile
Défrichement, destruction espèces protégées avec engins de chantier
Audience 26/03/2021
Contre La SA Château de Berne
Jamel Assoualeh
Sébastien Latz</v>
      </c>
      <c r="W161" s="220"/>
      <c r="X161" s="113" t="str" cm="1">
        <f t="array" ref="X161">_xlfn.TEXTJOIN(CHAR(10), TRUE, _xlfn._xlws.FILTER(W$2:W$371, $B$2:$B$371 = $B161))</f>
        <v/>
      </c>
      <c r="Y161" s="16" t="s">
        <v>249</v>
      </c>
      <c r="Z161" s="127" t="str" cm="1">
        <f t="array" ref="Z161">_xlfn.TEXTJOIN(CHAR(10), TRUE, _xlfn._xlws.FILTER(Y$2:Y$371, $B$2:$B$371 = $B161))</f>
        <v>Délibéré le 24/09
Prévenu condamné à 3000+500€ pour chaque association.
Préjudice écologique 375.000 €
Prévenus 150.000€ 
APPEL le 30/09/2021
Audience d’appel le 28/11/2022
Arrêt CA Aix 23/01/2023
Délibéré d’appel 16 janvier
Confirmation 1ere instance
Condamnation globale 6000€
Mail recouvrement Me Florent LADOUCE le 20/02/2023
Pourvoi en Cassation le 27/01/2023
Pourvoi en cassation 23/01/2023
Audience 27/02/2024
Rejet du pourvoi le 26/03/2026
Dossier clos reste à obtenir nos indemnités.</v>
      </c>
      <c r="AA161" s="37"/>
      <c r="AB161" s="116"/>
      <c r="AC161" s="39"/>
      <c r="AD161" s="98"/>
      <c r="AE161" s="39"/>
      <c r="AF161" s="98"/>
      <c r="AG161" s="39"/>
      <c r="AH161" s="98" t="str" cm="1">
        <f t="array" ref="AH161">_xlfn.TEXTJOIN(CHAR(10), TRUE, _xlfn._xlws.FILTER(AG$2:AG$371, $B$2:$B$371 = $B161))</f>
        <v/>
      </c>
      <c r="AI161" s="39"/>
      <c r="AJ161" s="92" t="str" cm="1">
        <f t="array" ref="AJ161">_xlfn.TEXTJOIN(CHAR(10), TRUE, _xlfn._xlws.FILTER(AI$2:AI$371, $B$2:$B$371 = $B161))</f>
        <v/>
      </c>
    </row>
    <row r="162" spans="1:36" ht="409.6" thickBot="1" x14ac:dyDescent="0.35">
      <c r="A162" s="36"/>
      <c r="B162" s="89">
        <f t="shared" si="6"/>
        <v>24</v>
      </c>
      <c r="C162" s="220"/>
      <c r="D162" s="87" t="str" cm="1">
        <f t="array" ref="D162">_xlfn.TEXTJOIN(", ", TRUE, _xlfn._xlws.FILTER(C$2:C$371, $B$2:$B$371 = B162))</f>
        <v>Le Cannet des Maures</v>
      </c>
      <c r="E162" s="7"/>
      <c r="F162" s="87" t="str" cm="1">
        <f t="array" ref="F162">_xlfn.TEXTJOIN(CHAR(10), TRUE, _xlfn._xlws.FILTER(E$2:E$371, $B$2:$B$371 = $B162))</f>
        <v>FNE-PACA UDVN-FNE 83
M Goueffon
H. Bonhomme</v>
      </c>
      <c r="G162" s="37"/>
      <c r="H162" s="116" t="str" cm="1">
        <f t="array" ref="H162">_xlfn.TEXTJOIN(CHAR(10), TRUE, _xlfn._xlws.FILTER(G$2:G$371, $B$2:$B$371 = $B162))</f>
        <v/>
      </c>
      <c r="I162" s="37"/>
      <c r="J162" s="169" t="str" cm="1">
        <f t="array" ref="J162">_xlfn.TEXTJOIN(CHAR(10), TRUE, _xlfn._xlws.FILTER(I$2:I$371, $B$2:$B$371 = $B162))</f>
        <v/>
      </c>
      <c r="K162" s="223"/>
      <c r="L162" s="151" t="str" cm="1">
        <f t="array" ref="L162">_xlfn.TEXTJOIN(CHAR(10), TRUE, _xlfn._xlws.FILTER(K$2:K$371, $B$2:$B$371 = $B162))</f>
        <v>TJ Draguignan</v>
      </c>
      <c r="M162" s="54"/>
      <c r="N162" s="151" t="str" cm="1">
        <f t="array" ref="N162">_xlfn.TEXTJOIN(CHAR(10), TRUE, _xlfn._xlws.FILTER(M$2:M$371, $B$2:$B$371 = $B162))</f>
        <v/>
      </c>
      <c r="O162" s="54"/>
      <c r="P162" s="151" t="str" cm="1">
        <f t="array" ref="P162">_xlfn.TEXTJOIN(CHAR(10), TRUE, _xlfn._xlws.FILTER(O$2:O$371, $B$2:$B$371 = $B162))</f>
        <v/>
      </c>
      <c r="Q162" s="54"/>
      <c r="R162" s="151" t="str" cm="1">
        <f t="array" ref="R162">_xlfn.TEXTJOIN(CHAR(10), TRUE, _xlfn._xlws.FILTER(Q$2:Q$371, $B$2:$B$371 = $B162))</f>
        <v/>
      </c>
      <c r="S162" s="3" t="s">
        <v>254</v>
      </c>
      <c r="T162" s="113" t="str" cm="1">
        <f t="array" ref="T162">_xlfn.TEXTJOIN(CHAR(10), TRUE, _xlfn._xlws.FILTER(S$2:S$371, $B$2:$B$371 = $B162))</f>
        <v>N° Parquet : 19155000033
N° Parquet général : 21/002068
Q23-81410F</v>
      </c>
      <c r="U162" s="7"/>
      <c r="V162" s="116" t="str" cm="1">
        <f t="array" ref="V162">_xlfn.TEXTJOIN(CHAR(10), TRUE, _xlfn._xlws.FILTER(U$2:U$371, $B$2:$B$371 = $B162))</f>
        <v>Constitution de partie civile
Défrichement, destruction espèces protégées avec engins de chantier
Audience 26/03/2021
Contre La SA Château de Berne
Jamel Assoualeh
Sébastien Latz</v>
      </c>
      <c r="W162" s="220"/>
      <c r="X162" s="113" t="str" cm="1">
        <f t="array" ref="X162">_xlfn.TEXTJOIN(CHAR(10), TRUE, _xlfn._xlws.FILTER(W$2:W$371, $B$2:$B$371 = $B162))</f>
        <v/>
      </c>
      <c r="Y162" s="17" t="s">
        <v>250</v>
      </c>
      <c r="Z162" s="128" t="str" cm="1">
        <f t="array" ref="Z162">_xlfn.TEXTJOIN(CHAR(10), TRUE, _xlfn._xlws.FILTER(Y$2:Y$371, $B$2:$B$371 = $B162))</f>
        <v>Délibéré le 24/09
Prévenu condamné à 3000+500€ pour chaque association.
Préjudice écologique 375.000 €
Prévenus 150.000€ 
APPEL le 30/09/2021
Audience d’appel le 28/11/2022
Arrêt CA Aix 23/01/2023
Délibéré d’appel 16 janvier
Confirmation 1ere instance
Condamnation globale 6000€
Mail recouvrement Me Florent LADOUCE le 20/02/2023
Pourvoi en Cassation le 27/01/2023
Pourvoi en cassation 23/01/2023
Audience 27/02/2024
Rejet du pourvoi le 26/03/2026
Dossier clos reste à obtenir nos indemnités.</v>
      </c>
      <c r="AA162" s="37"/>
      <c r="AB162" s="116"/>
      <c r="AC162" s="39"/>
      <c r="AD162" s="98"/>
      <c r="AE162" s="39"/>
      <c r="AF162" s="98"/>
      <c r="AG162" s="39"/>
      <c r="AH162" s="98" t="str" cm="1">
        <f t="array" ref="AH162">_xlfn.TEXTJOIN(CHAR(10), TRUE, _xlfn._xlws.FILTER(AG$2:AG$371, $B$2:$B$371 = $B162))</f>
        <v/>
      </c>
      <c r="AI162" s="39"/>
      <c r="AJ162" s="92" t="str" cm="1">
        <f t="array" ref="AJ162">_xlfn.TEXTJOIN(CHAR(10), TRUE, _xlfn._xlws.FILTER(AI$2:AI$371, $B$2:$B$371 = $B162))</f>
        <v/>
      </c>
    </row>
    <row r="163" spans="1:36" ht="409.6" thickBot="1" x14ac:dyDescent="0.35">
      <c r="A163" s="36"/>
      <c r="B163" s="89">
        <f t="shared" si="6"/>
        <v>24</v>
      </c>
      <c r="C163" s="220"/>
      <c r="D163" s="87" t="str" cm="1">
        <f t="array" ref="D163">_xlfn.TEXTJOIN(", ", TRUE, _xlfn._xlws.FILTER(C$2:C$371, $B$2:$B$371 = B163))</f>
        <v>Le Cannet des Maures</v>
      </c>
      <c r="E163" s="7"/>
      <c r="F163" s="87" t="str" cm="1">
        <f t="array" ref="F163">_xlfn.TEXTJOIN(CHAR(10), TRUE, _xlfn._xlws.FILTER(E$2:E$371, $B$2:$B$371 = $B163))</f>
        <v>FNE-PACA UDVN-FNE 83
M Goueffon
H. Bonhomme</v>
      </c>
      <c r="G163" s="37"/>
      <c r="H163" s="116" t="str" cm="1">
        <f t="array" ref="H163">_xlfn.TEXTJOIN(CHAR(10), TRUE, _xlfn._xlws.FILTER(G$2:G$371, $B$2:$B$371 = $B163))</f>
        <v/>
      </c>
      <c r="I163" s="37"/>
      <c r="J163" s="169" t="str" cm="1">
        <f t="array" ref="J163">_xlfn.TEXTJOIN(CHAR(10), TRUE, _xlfn._xlws.FILTER(I$2:I$371, $B$2:$B$371 = $B163))</f>
        <v/>
      </c>
      <c r="K163" s="223"/>
      <c r="L163" s="151" t="str" cm="1">
        <f t="array" ref="L163">_xlfn.TEXTJOIN(CHAR(10), TRUE, _xlfn._xlws.FILTER(K$2:K$371, $B$2:$B$371 = $B163))</f>
        <v>TJ Draguignan</v>
      </c>
      <c r="M163" s="54"/>
      <c r="N163" s="151" t="str" cm="1">
        <f t="array" ref="N163">_xlfn.TEXTJOIN(CHAR(10), TRUE, _xlfn._xlws.FILTER(M$2:M$371, $B$2:$B$371 = $B163))</f>
        <v/>
      </c>
      <c r="O163" s="54"/>
      <c r="P163" s="151" t="str" cm="1">
        <f t="array" ref="P163">_xlfn.TEXTJOIN(CHAR(10), TRUE, _xlfn._xlws.FILTER(O$2:O$371, $B$2:$B$371 = $B163))</f>
        <v/>
      </c>
      <c r="Q163" s="54"/>
      <c r="R163" s="151" t="str" cm="1">
        <f t="array" ref="R163">_xlfn.TEXTJOIN(CHAR(10), TRUE, _xlfn._xlws.FILTER(Q$2:Q$371, $B$2:$B$371 = $B163))</f>
        <v/>
      </c>
      <c r="S163" s="7"/>
      <c r="T163" s="116" t="str" cm="1">
        <f t="array" ref="T163">_xlfn.TEXTJOIN(CHAR(10), TRUE, _xlfn._xlws.FILTER(S$2:S$371, $B$2:$B$371 = $B163))</f>
        <v>N° Parquet : 19155000033
N° Parquet général : 21/002068
Q23-81410F</v>
      </c>
      <c r="U163" s="7"/>
      <c r="V163" s="116" t="str" cm="1">
        <f t="array" ref="V163">_xlfn.TEXTJOIN(CHAR(10), TRUE, _xlfn._xlws.FILTER(U$2:U$371, $B$2:$B$371 = $B163))</f>
        <v>Constitution de partie civile
Défrichement, destruction espèces protégées avec engins de chantier
Audience 26/03/2021
Contre La SA Château de Berne
Jamel Assoualeh
Sébastien Latz</v>
      </c>
      <c r="W163" s="220"/>
      <c r="X163" s="113" t="str" cm="1">
        <f t="array" ref="X163">_xlfn.TEXTJOIN(CHAR(10), TRUE, _xlfn._xlws.FILTER(W$2:W$371, $B$2:$B$371 = $B163))</f>
        <v/>
      </c>
      <c r="Y163" s="17" t="s">
        <v>251</v>
      </c>
      <c r="Z163" s="128" t="str" cm="1">
        <f t="array" ref="Z163">_xlfn.TEXTJOIN(CHAR(10), TRUE, _xlfn._xlws.FILTER(Y$2:Y$371, $B$2:$B$371 = $B163))</f>
        <v>Délibéré le 24/09
Prévenu condamné à 3000+500€ pour chaque association.
Préjudice écologique 375.000 €
Prévenus 150.000€ 
APPEL le 30/09/2021
Audience d’appel le 28/11/2022
Arrêt CA Aix 23/01/2023
Délibéré d’appel 16 janvier
Confirmation 1ere instance
Condamnation globale 6000€
Mail recouvrement Me Florent LADOUCE le 20/02/2023
Pourvoi en Cassation le 27/01/2023
Pourvoi en cassation 23/01/2023
Audience 27/02/2024
Rejet du pourvoi le 26/03/2026
Dossier clos reste à obtenir nos indemnités.</v>
      </c>
      <c r="AA163" s="37"/>
      <c r="AB163" s="116"/>
      <c r="AC163" s="39"/>
      <c r="AD163" s="98"/>
      <c r="AE163" s="39"/>
      <c r="AF163" s="98"/>
      <c r="AG163" s="39"/>
      <c r="AH163" s="98" t="str" cm="1">
        <f t="array" ref="AH163">_xlfn.TEXTJOIN(CHAR(10), TRUE, _xlfn._xlws.FILTER(AG$2:AG$371, $B$2:$B$371 = $B163))</f>
        <v/>
      </c>
      <c r="AI163" s="39"/>
      <c r="AJ163" s="92" t="str" cm="1">
        <f t="array" ref="AJ163">_xlfn.TEXTJOIN(CHAR(10), TRUE, _xlfn._xlws.FILTER(AI$2:AI$371, $B$2:$B$371 = $B163))</f>
        <v/>
      </c>
    </row>
    <row r="164" spans="1:36" ht="409.6" thickBot="1" x14ac:dyDescent="0.35">
      <c r="A164" s="36"/>
      <c r="B164" s="89">
        <f t="shared" si="6"/>
        <v>24</v>
      </c>
      <c r="C164" s="220"/>
      <c r="D164" s="87" t="str" cm="1">
        <f t="array" ref="D164">_xlfn.TEXTJOIN(", ", TRUE, _xlfn._xlws.FILTER(C$2:C$371, $B$2:$B$371 = B164))</f>
        <v>Le Cannet des Maures</v>
      </c>
      <c r="E164" s="7"/>
      <c r="F164" s="87" t="str" cm="1">
        <f t="array" ref="F164">_xlfn.TEXTJOIN(CHAR(10), TRUE, _xlfn._xlws.FILTER(E$2:E$371, $B$2:$B$371 = $B164))</f>
        <v>FNE-PACA UDVN-FNE 83
M Goueffon
H. Bonhomme</v>
      </c>
      <c r="G164" s="37"/>
      <c r="H164" s="116" t="str" cm="1">
        <f t="array" ref="H164">_xlfn.TEXTJOIN(CHAR(10), TRUE, _xlfn._xlws.FILTER(G$2:G$371, $B$2:$B$371 = $B164))</f>
        <v/>
      </c>
      <c r="I164" s="37"/>
      <c r="J164" s="169" t="str" cm="1">
        <f t="array" ref="J164">_xlfn.TEXTJOIN(CHAR(10), TRUE, _xlfn._xlws.FILTER(I$2:I$371, $B$2:$B$371 = $B164))</f>
        <v/>
      </c>
      <c r="K164" s="223"/>
      <c r="L164" s="151" t="str" cm="1">
        <f t="array" ref="L164">_xlfn.TEXTJOIN(CHAR(10), TRUE, _xlfn._xlws.FILTER(K$2:K$371, $B$2:$B$371 = $B164))</f>
        <v>TJ Draguignan</v>
      </c>
      <c r="M164" s="54"/>
      <c r="N164" s="151" t="str" cm="1">
        <f t="array" ref="N164">_xlfn.TEXTJOIN(CHAR(10), TRUE, _xlfn._xlws.FILTER(M$2:M$371, $B$2:$B$371 = $B164))</f>
        <v/>
      </c>
      <c r="O164" s="54"/>
      <c r="P164" s="151" t="str" cm="1">
        <f t="array" ref="P164">_xlfn.TEXTJOIN(CHAR(10), TRUE, _xlfn._xlws.FILTER(O$2:O$371, $B$2:$B$371 = $B164))</f>
        <v/>
      </c>
      <c r="Q164" s="54"/>
      <c r="R164" s="151" t="str" cm="1">
        <f t="array" ref="R164">_xlfn.TEXTJOIN(CHAR(10), TRUE, _xlfn._xlws.FILTER(Q$2:Q$371, $B$2:$B$371 = $B164))</f>
        <v/>
      </c>
      <c r="S164" s="7"/>
      <c r="T164" s="116" t="str" cm="1">
        <f t="array" ref="T164">_xlfn.TEXTJOIN(CHAR(10), TRUE, _xlfn._xlws.FILTER(S$2:S$371, $B$2:$B$371 = $B164))</f>
        <v>N° Parquet : 19155000033
N° Parquet général : 21/002068
Q23-81410F</v>
      </c>
      <c r="U164" s="7"/>
      <c r="V164" s="116" t="str" cm="1">
        <f t="array" ref="V164">_xlfn.TEXTJOIN(CHAR(10), TRUE, _xlfn._xlws.FILTER(U$2:U$371, $B$2:$B$371 = $B164))</f>
        <v>Constitution de partie civile
Défrichement, destruction espèces protégées avec engins de chantier
Audience 26/03/2021
Contre La SA Château de Berne
Jamel Assoualeh
Sébastien Latz</v>
      </c>
      <c r="W164" s="220"/>
      <c r="X164" s="113" t="str" cm="1">
        <f t="array" ref="X164">_xlfn.TEXTJOIN(CHAR(10), TRUE, _xlfn._xlws.FILTER(W$2:W$371, $B$2:$B$371 = $B164))</f>
        <v/>
      </c>
      <c r="Y164" s="7"/>
      <c r="Z164" s="116" t="str" cm="1">
        <f t="array" ref="Z164">_xlfn.TEXTJOIN(CHAR(10), TRUE, _xlfn._xlws.FILTER(Y$2:Y$371, $B$2:$B$371 = $B164))</f>
        <v>Délibéré le 24/09
Prévenu condamné à 3000+500€ pour chaque association.
Préjudice écologique 375.000 €
Prévenus 150.000€ 
APPEL le 30/09/2021
Audience d’appel le 28/11/2022
Arrêt CA Aix 23/01/2023
Délibéré d’appel 16 janvier
Confirmation 1ere instance
Condamnation globale 6000€
Mail recouvrement Me Florent LADOUCE le 20/02/2023
Pourvoi en Cassation le 27/01/2023
Pourvoi en cassation 23/01/2023
Audience 27/02/2024
Rejet du pourvoi le 26/03/2026
Dossier clos reste à obtenir nos indemnités.</v>
      </c>
      <c r="AA164" s="37"/>
      <c r="AB164" s="116"/>
      <c r="AC164" s="39"/>
      <c r="AD164" s="98"/>
      <c r="AE164" s="39"/>
      <c r="AF164" s="98"/>
      <c r="AG164" s="39"/>
      <c r="AH164" s="98" t="str" cm="1">
        <f t="array" ref="AH164">_xlfn.TEXTJOIN(CHAR(10), TRUE, _xlfn._xlws.FILTER(AG$2:AG$371, $B$2:$B$371 = $B164))</f>
        <v/>
      </c>
      <c r="AI164" s="39"/>
      <c r="AJ164" s="92" t="str" cm="1">
        <f t="array" ref="AJ164">_xlfn.TEXTJOIN(CHAR(10), TRUE, _xlfn._xlws.FILTER(AI$2:AI$371, $B$2:$B$371 = $B164))</f>
        <v/>
      </c>
    </row>
    <row r="165" spans="1:36" ht="409.6" thickBot="1" x14ac:dyDescent="0.35">
      <c r="A165" s="79"/>
      <c r="B165" s="89">
        <f t="shared" si="6"/>
        <v>24</v>
      </c>
      <c r="C165" s="221"/>
      <c r="D165" s="87" t="str" cm="1">
        <f t="array" ref="D165">_xlfn.TEXTJOIN(", ", TRUE, _xlfn._xlws.FILTER(C$2:C$371, $B$2:$B$371 = B165))</f>
        <v>Le Cannet des Maures</v>
      </c>
      <c r="E165" s="8"/>
      <c r="F165" s="87" t="str" cm="1">
        <f t="array" ref="F165">_xlfn.TEXTJOIN(CHAR(10), TRUE, _xlfn._xlws.FILTER(E$2:E$371, $B$2:$B$371 = $B165))</f>
        <v>FNE-PACA UDVN-FNE 83
M Goueffon
H. Bonhomme</v>
      </c>
      <c r="G165" s="38"/>
      <c r="H165" s="117" t="str" cm="1">
        <f t="array" ref="H165">_xlfn.TEXTJOIN(CHAR(10), TRUE, _xlfn._xlws.FILTER(G$2:G$371, $B$2:$B$371 = $B165))</f>
        <v/>
      </c>
      <c r="I165" s="38"/>
      <c r="J165" s="170" t="str" cm="1">
        <f t="array" ref="J165">_xlfn.TEXTJOIN(CHAR(10), TRUE, _xlfn._xlws.FILTER(I$2:I$371, $B$2:$B$371 = $B165))</f>
        <v/>
      </c>
      <c r="K165" s="224"/>
      <c r="L165" s="154" t="str" cm="1">
        <f t="array" ref="L165">_xlfn.TEXTJOIN(CHAR(10), TRUE, _xlfn._xlws.FILTER(K$2:K$371, $B$2:$B$371 = $B165))</f>
        <v>TJ Draguignan</v>
      </c>
      <c r="M165" s="57"/>
      <c r="N165" s="154" t="str" cm="1">
        <f t="array" ref="N165">_xlfn.TEXTJOIN(CHAR(10), TRUE, _xlfn._xlws.FILTER(M$2:M$371, $B$2:$B$371 = $B165))</f>
        <v/>
      </c>
      <c r="O165" s="57"/>
      <c r="P165" s="154" t="str" cm="1">
        <f t="array" ref="P165">_xlfn.TEXTJOIN(CHAR(10), TRUE, _xlfn._xlws.FILTER(O$2:O$371, $B$2:$B$371 = $B165))</f>
        <v/>
      </c>
      <c r="Q165" s="57"/>
      <c r="R165" s="154" t="str" cm="1">
        <f t="array" ref="R165">_xlfn.TEXTJOIN(CHAR(10), TRUE, _xlfn._xlws.FILTER(Q$2:Q$371, $B$2:$B$371 = $B165))</f>
        <v/>
      </c>
      <c r="S165" s="8"/>
      <c r="T165" s="117" t="str" cm="1">
        <f t="array" ref="T165">_xlfn.TEXTJOIN(CHAR(10), TRUE, _xlfn._xlws.FILTER(S$2:S$371, $B$2:$B$371 = $B165))</f>
        <v>N° Parquet : 19155000033
N° Parquet général : 21/002068
Q23-81410F</v>
      </c>
      <c r="U165" s="8"/>
      <c r="V165" s="117" t="str" cm="1">
        <f t="array" ref="V165">_xlfn.TEXTJOIN(CHAR(10), TRUE, _xlfn._xlws.FILTER(U$2:U$371, $B$2:$B$371 = $B165))</f>
        <v>Constitution de partie civile
Défrichement, destruction espèces protégées avec engins de chantier
Audience 26/03/2021
Contre La SA Château de Berne
Jamel Assoualeh
Sébastien Latz</v>
      </c>
      <c r="W165" s="221"/>
      <c r="X165" s="114" t="str" cm="1">
        <f t="array" ref="X165">_xlfn.TEXTJOIN(CHAR(10), TRUE, _xlfn._xlws.FILTER(W$2:W$371, $B$2:$B$371 = $B165))</f>
        <v/>
      </c>
      <c r="Y165" s="8"/>
      <c r="Z165" s="117" t="str" cm="1">
        <f t="array" ref="Z165">_xlfn.TEXTJOIN(CHAR(10), TRUE, _xlfn._xlws.FILTER(Y$2:Y$371, $B$2:$B$371 = $B165))</f>
        <v>Délibéré le 24/09
Prévenu condamné à 3000+500€ pour chaque association.
Préjudice écologique 375.000 €
Prévenus 150.000€ 
APPEL le 30/09/2021
Audience d’appel le 28/11/2022
Arrêt CA Aix 23/01/2023
Délibéré d’appel 16 janvier
Confirmation 1ere instance
Condamnation globale 6000€
Mail recouvrement Me Florent LADOUCE le 20/02/2023
Pourvoi en Cassation le 27/01/2023
Pourvoi en cassation 23/01/2023
Audience 27/02/2024
Rejet du pourvoi le 26/03/2026
Dossier clos reste à obtenir nos indemnités.</v>
      </c>
      <c r="AA165" s="38"/>
      <c r="AB165" s="117"/>
      <c r="AC165" s="40"/>
      <c r="AD165" s="108"/>
      <c r="AE165" s="40"/>
      <c r="AF165" s="108"/>
      <c r="AG165" s="40"/>
      <c r="AH165" s="108" t="str" cm="1">
        <f t="array" ref="AH165">_xlfn.TEXTJOIN(CHAR(10), TRUE, _xlfn._xlws.FILTER(AG$2:AG$371, $B$2:$B$371 = $B165))</f>
        <v/>
      </c>
      <c r="AI165" s="40"/>
      <c r="AJ165" s="92" t="str" cm="1">
        <f t="array" ref="AJ165">_xlfn.TEXTJOIN(CHAR(10), TRUE, _xlfn._xlws.FILTER(AI$2:AI$371, $B$2:$B$371 = $B165))</f>
        <v/>
      </c>
    </row>
    <row r="166" spans="1:36" ht="288.60000000000002" thickBot="1" x14ac:dyDescent="0.35">
      <c r="A166" s="78">
        <f>A148+1</f>
        <v>25</v>
      </c>
      <c r="B166" s="89">
        <f t="shared" si="6"/>
        <v>25</v>
      </c>
      <c r="C166" s="219" t="s">
        <v>228</v>
      </c>
      <c r="D166" s="87" t="str" cm="1">
        <f t="array" ref="D166">_xlfn.TEXTJOIN(", ", TRUE, _xlfn._xlws.FILTER(C$2:C$371, $B$2:$B$371 = B166))</f>
        <v>Le Cannet des Maures</v>
      </c>
      <c r="E166" s="3" t="s">
        <v>229</v>
      </c>
      <c r="F166" s="87" t="str" cm="1">
        <f t="array" ref="F166">_xlfn.TEXTJOIN(CHAR(10), TRUE, _xlfn._xlws.FILTER(E$2:E$371, $B$2:$B$371 = $B166))</f>
        <v>FNE-PACA UDVN-FNE 83
M Goueffon
H. Bonhomme</v>
      </c>
      <c r="G166" s="34"/>
      <c r="H166" s="113" t="str" cm="1">
        <f t="array" ref="H166">_xlfn.TEXTJOIN(CHAR(10), TRUE, _xlfn._xlws.FILTER(G$2:G$371, $B$2:$B$371 = $B166))</f>
        <v/>
      </c>
      <c r="I166" s="34"/>
      <c r="J166" s="115" t="str" cm="1">
        <f t="array" ref="J166">_xlfn.TEXTJOIN(CHAR(10), TRUE, _xlfn._xlws.FILTER(I$2:I$371, $B$2:$B$371 = $B166))</f>
        <v/>
      </c>
      <c r="K166" s="222" t="s">
        <v>43</v>
      </c>
      <c r="L166" s="151" t="str" cm="1">
        <f t="array" ref="L166">_xlfn.TEXTJOIN(CHAR(10), TRUE, _xlfn._xlws.FILTER(K$2:K$371, $B$2:$B$371 = $B166))</f>
        <v>TJ Draguignan</v>
      </c>
      <c r="M166" s="54"/>
      <c r="N166" s="151" t="str" cm="1">
        <f t="array" ref="N166">_xlfn.TEXTJOIN(CHAR(10), TRUE, _xlfn._xlws.FILTER(M$2:M$371, $B$2:$B$371 = $B166))</f>
        <v/>
      </c>
      <c r="O166" s="54"/>
      <c r="P166" s="151" t="str" cm="1">
        <f t="array" ref="P166">_xlfn.TEXTJOIN(CHAR(10), TRUE, _xlfn._xlws.FILTER(O$2:O$371, $B$2:$B$371 = $B166))</f>
        <v/>
      </c>
      <c r="Q166" s="54"/>
      <c r="R166" s="151" t="str" cm="1">
        <f t="array" ref="R166">_xlfn.TEXTJOIN(CHAR(10), TRUE, _xlfn._xlws.FILTER(Q$2:Q$371, $B$2:$B$371 = $B166))</f>
        <v/>
      </c>
      <c r="S166" s="3" t="s">
        <v>261</v>
      </c>
      <c r="T166" s="113" t="str" cm="1">
        <f t="array" ref="T166">_xlfn.TEXTJOIN(CHAR(10), TRUE, _xlfn._xlws.FILTER(S$2:S$371, $B$2:$B$371 = $B166))</f>
        <v>N°P :20338000098 (2020
N° Parquet général : 21/002663
N°P :20227000068 (2019)
N° Parquet général : 21/002664</v>
      </c>
      <c r="U166" s="3" t="s">
        <v>230</v>
      </c>
      <c r="V166" s="113" t="str" cm="1">
        <f t="array" ref="V166">_xlfn.TEXTJOIN(CHAR(10), TRUE, _xlfn._xlws.FILTER(U$2:U$371, $B$2:$B$371 = $B166))</f>
        <v>Constitution de partie civile
Exhaussement, destruction d’habitats d’espèces protégées</v>
      </c>
      <c r="W166" s="219"/>
      <c r="X166" s="113" t="str" cm="1">
        <f t="array" ref="X166">_xlfn.TEXTJOIN(CHAR(10), TRUE, _xlfn._xlws.FILTER(W$2:W$371, $B$2:$B$371 = $B166))</f>
        <v/>
      </c>
      <c r="Y166" s="3" t="s">
        <v>256</v>
      </c>
      <c r="Z166" s="113" t="str" cm="1">
        <f t="array" ref="Z166">_xlfn.TEXTJOIN(CHAR(10), TRUE, _xlfn._xlws.FILTER(Y$2:Y$371, $B$2:$B$371 = $B166))</f>
        <v xml:space="preserve">Audience du 22/10/2021
Condamnation en appel le 23/01/2023
Condamnation globale 4400€ 
Courrier de recouvrement 20/02/2023 Me Ladouce 
Délibéré d’appel 16 janvier
Condamnation en appel le 23/01/2023
Condamnation globale : 3900 € 
Courrier de recouvrement 20/02/2023 Me Ladouce </v>
      </c>
      <c r="AA166" s="34"/>
      <c r="AB166" s="113"/>
      <c r="AC166" s="39"/>
      <c r="AD166" s="98"/>
      <c r="AE166" s="39"/>
      <c r="AF166" s="98"/>
      <c r="AG166" s="39"/>
      <c r="AH166" s="98" t="str" cm="1">
        <f t="array" ref="AH166">_xlfn.TEXTJOIN(CHAR(10), TRUE, _xlfn._xlws.FILTER(AG$2:AG$371, $B$2:$B$371 = $B166))</f>
        <v/>
      </c>
      <c r="AI166" s="39"/>
      <c r="AJ166" s="92" t="str" cm="1">
        <f t="array" ref="AJ166">_xlfn.TEXTJOIN(CHAR(10), TRUE, _xlfn._xlws.FILTER(AI$2:AI$371, $B$2:$B$371 = $B166))</f>
        <v/>
      </c>
    </row>
    <row r="167" spans="1:36" ht="288.60000000000002" thickBot="1" x14ac:dyDescent="0.35">
      <c r="A167" s="36"/>
      <c r="B167" s="89">
        <f t="shared" si="6"/>
        <v>25</v>
      </c>
      <c r="C167" s="220"/>
      <c r="D167" s="87" t="str" cm="1">
        <f t="array" ref="D167">_xlfn.TEXTJOIN(", ", TRUE, _xlfn._xlws.FILTER(C$2:C$371, $B$2:$B$371 = B167))</f>
        <v>Le Cannet des Maures</v>
      </c>
      <c r="E167" s="3" t="s">
        <v>119</v>
      </c>
      <c r="F167" s="87" t="str" cm="1">
        <f t="array" ref="F167">_xlfn.TEXTJOIN(CHAR(10), TRUE, _xlfn._xlws.FILTER(E$2:E$371, $B$2:$B$371 = $B167))</f>
        <v>FNE-PACA UDVN-FNE 83
M Goueffon
H. Bonhomme</v>
      </c>
      <c r="G167" s="34"/>
      <c r="H167" s="113" t="str" cm="1">
        <f t="array" ref="H167">_xlfn.TEXTJOIN(CHAR(10), TRUE, _xlfn._xlws.FILTER(G$2:G$371, $B$2:$B$371 = $B167))</f>
        <v/>
      </c>
      <c r="I167" s="34"/>
      <c r="J167" s="115" t="str" cm="1">
        <f t="array" ref="J167">_xlfn.TEXTJOIN(CHAR(10), TRUE, _xlfn._xlws.FILTER(I$2:I$371, $B$2:$B$371 = $B167))</f>
        <v/>
      </c>
      <c r="K167" s="223"/>
      <c r="L167" s="151" t="str" cm="1">
        <f t="array" ref="L167">_xlfn.TEXTJOIN(CHAR(10), TRUE, _xlfn._xlws.FILTER(K$2:K$371, $B$2:$B$371 = $B167))</f>
        <v>TJ Draguignan</v>
      </c>
      <c r="M167" s="54"/>
      <c r="N167" s="151" t="str" cm="1">
        <f t="array" ref="N167">_xlfn.TEXTJOIN(CHAR(10), TRUE, _xlfn._xlws.FILTER(M$2:M$371, $B$2:$B$371 = $B167))</f>
        <v/>
      </c>
      <c r="O167" s="54"/>
      <c r="P167" s="151" t="str" cm="1">
        <f t="array" ref="P167">_xlfn.TEXTJOIN(CHAR(10), TRUE, _xlfn._xlws.FILTER(O$2:O$371, $B$2:$B$371 = $B167))</f>
        <v/>
      </c>
      <c r="Q167" s="54"/>
      <c r="R167" s="151" t="str" cm="1">
        <f t="array" ref="R167">_xlfn.TEXTJOIN(CHAR(10), TRUE, _xlfn._xlws.FILTER(Q$2:Q$371, $B$2:$B$371 = $B167))</f>
        <v/>
      </c>
      <c r="S167" s="3" t="s">
        <v>262</v>
      </c>
      <c r="T167" s="113" t="str" cm="1">
        <f t="array" ref="T167">_xlfn.TEXTJOIN(CHAR(10), TRUE, _xlfn._xlws.FILTER(S$2:S$371, $B$2:$B$371 = $B167))</f>
        <v>N°P :20338000098 (2020
N° Parquet général : 21/002663
N°P :20227000068 (2019)
N° Parquet général : 21/002664</v>
      </c>
      <c r="U167" s="3" t="s">
        <v>255</v>
      </c>
      <c r="V167" s="113" t="str" cm="1">
        <f t="array" ref="V167">_xlfn.TEXTJOIN(CHAR(10), TRUE, _xlfn._xlws.FILTER(U$2:U$371, $B$2:$B$371 = $B167))</f>
        <v>Constitution de partie civile
Exhaussement, destruction d’habitats d’espèces protégées</v>
      </c>
      <c r="W167" s="220"/>
      <c r="X167" s="113" t="str" cm="1">
        <f t="array" ref="X167">_xlfn.TEXTJOIN(CHAR(10), TRUE, _xlfn._xlws.FILTER(W$2:W$371, $B$2:$B$371 = $B167))</f>
        <v/>
      </c>
      <c r="Y167" s="3"/>
      <c r="Z167" s="113" t="str" cm="1">
        <f t="array" ref="Z167">_xlfn.TEXTJOIN(CHAR(10), TRUE, _xlfn._xlws.FILTER(Y$2:Y$371, $B$2:$B$371 = $B167))</f>
        <v xml:space="preserve">Audience du 22/10/2021
Condamnation en appel le 23/01/2023
Condamnation globale 4400€ 
Courrier de recouvrement 20/02/2023 Me Ladouce 
Délibéré d’appel 16 janvier
Condamnation en appel le 23/01/2023
Condamnation globale : 3900 € 
Courrier de recouvrement 20/02/2023 Me Ladouce </v>
      </c>
      <c r="AA167" s="34"/>
      <c r="AB167" s="113"/>
      <c r="AC167" s="39"/>
      <c r="AD167" s="98"/>
      <c r="AE167" s="39"/>
      <c r="AF167" s="98"/>
      <c r="AG167" s="39"/>
      <c r="AH167" s="98" t="str" cm="1">
        <f t="array" ref="AH167">_xlfn.TEXTJOIN(CHAR(10), TRUE, _xlfn._xlws.FILTER(AG$2:AG$371, $B$2:$B$371 = $B167))</f>
        <v/>
      </c>
      <c r="AI167" s="39"/>
      <c r="AJ167" s="92" t="str" cm="1">
        <f t="array" ref="AJ167">_xlfn.TEXTJOIN(CHAR(10), TRUE, _xlfn._xlws.FILTER(AI$2:AI$371, $B$2:$B$371 = $B167))</f>
        <v/>
      </c>
    </row>
    <row r="168" spans="1:36" ht="288.60000000000002" thickBot="1" x14ac:dyDescent="0.35">
      <c r="A168" s="36"/>
      <c r="B168" s="89">
        <f t="shared" si="6"/>
        <v>25</v>
      </c>
      <c r="C168" s="220"/>
      <c r="D168" s="87" t="str" cm="1">
        <f t="array" ref="D168">_xlfn.TEXTJOIN(", ", TRUE, _xlfn._xlws.FILTER(C$2:C$371, $B$2:$B$371 = B168))</f>
        <v>Le Cannet des Maures</v>
      </c>
      <c r="E168" s="3" t="s">
        <v>16</v>
      </c>
      <c r="F168" s="87" t="str" cm="1">
        <f t="array" ref="F168">_xlfn.TEXTJOIN(CHAR(10), TRUE, _xlfn._xlws.FILTER(E$2:E$371, $B$2:$B$371 = $B168))</f>
        <v>FNE-PACA UDVN-FNE 83
M Goueffon
H. Bonhomme</v>
      </c>
      <c r="G168" s="34"/>
      <c r="H168" s="113" t="str" cm="1">
        <f t="array" ref="H168">_xlfn.TEXTJOIN(CHAR(10), TRUE, _xlfn._xlws.FILTER(G$2:G$371, $B$2:$B$371 = $B168))</f>
        <v/>
      </c>
      <c r="I168" s="34"/>
      <c r="J168" s="115" t="str" cm="1">
        <f t="array" ref="J168">_xlfn.TEXTJOIN(CHAR(10), TRUE, _xlfn._xlws.FILTER(I$2:I$371, $B$2:$B$371 = $B168))</f>
        <v/>
      </c>
      <c r="K168" s="223"/>
      <c r="L168" s="151" t="str" cm="1">
        <f t="array" ref="L168">_xlfn.TEXTJOIN(CHAR(10), TRUE, _xlfn._xlws.FILTER(K$2:K$371, $B$2:$B$371 = $B168))</f>
        <v>TJ Draguignan</v>
      </c>
      <c r="M168" s="54"/>
      <c r="N168" s="151" t="str" cm="1">
        <f t="array" ref="N168">_xlfn.TEXTJOIN(CHAR(10), TRUE, _xlfn._xlws.FILTER(M$2:M$371, $B$2:$B$371 = $B168))</f>
        <v/>
      </c>
      <c r="O168" s="54"/>
      <c r="P168" s="151" t="str" cm="1">
        <f t="array" ref="P168">_xlfn.TEXTJOIN(CHAR(10), TRUE, _xlfn._xlws.FILTER(O$2:O$371, $B$2:$B$371 = $B168))</f>
        <v/>
      </c>
      <c r="Q168" s="54"/>
      <c r="R168" s="151" t="str" cm="1">
        <f t="array" ref="R168">_xlfn.TEXTJOIN(CHAR(10), TRUE, _xlfn._xlws.FILTER(Q$2:Q$371, $B$2:$B$371 = $B168))</f>
        <v/>
      </c>
      <c r="S168" s="3"/>
      <c r="T168" s="113" t="str" cm="1">
        <f t="array" ref="T168">_xlfn.TEXTJOIN(CHAR(10), TRUE, _xlfn._xlws.FILTER(S$2:S$371, $B$2:$B$371 = $B168))</f>
        <v>N°P :20338000098 (2020
N° Parquet général : 21/002663
N°P :20227000068 (2019)
N° Parquet général : 21/002664</v>
      </c>
      <c r="U168" s="3"/>
      <c r="V168" s="113" t="str" cm="1">
        <f t="array" ref="V168">_xlfn.TEXTJOIN(CHAR(10), TRUE, _xlfn._xlws.FILTER(U$2:U$371, $B$2:$B$371 = $B168))</f>
        <v>Constitution de partie civile
Exhaussement, destruction d’habitats d’espèces protégées</v>
      </c>
      <c r="W168" s="220"/>
      <c r="X168" s="113" t="str" cm="1">
        <f t="array" ref="X168">_xlfn.TEXTJOIN(CHAR(10), TRUE, _xlfn._xlws.FILTER(W$2:W$371, $B$2:$B$371 = $B168))</f>
        <v/>
      </c>
      <c r="Y168" s="3" t="s">
        <v>257</v>
      </c>
      <c r="Z168" s="113" t="str" cm="1">
        <f t="array" ref="Z168">_xlfn.TEXTJOIN(CHAR(10), TRUE, _xlfn._xlws.FILTER(Y$2:Y$371, $B$2:$B$371 = $B168))</f>
        <v xml:space="preserve">Audience du 22/10/2021
Condamnation en appel le 23/01/2023
Condamnation globale 4400€ 
Courrier de recouvrement 20/02/2023 Me Ladouce 
Délibéré d’appel 16 janvier
Condamnation en appel le 23/01/2023
Condamnation globale : 3900 € 
Courrier de recouvrement 20/02/2023 Me Ladouce </v>
      </c>
      <c r="AA168" s="34"/>
      <c r="AB168" s="113"/>
      <c r="AC168" s="39"/>
      <c r="AD168" s="98"/>
      <c r="AE168" s="39"/>
      <c r="AF168" s="98"/>
      <c r="AG168" s="39"/>
      <c r="AH168" s="98" t="str" cm="1">
        <f t="array" ref="AH168">_xlfn.TEXTJOIN(CHAR(10), TRUE, _xlfn._xlws.FILTER(AG$2:AG$371, $B$2:$B$371 = $B168))</f>
        <v/>
      </c>
      <c r="AI168" s="39"/>
      <c r="AJ168" s="92" t="str" cm="1">
        <f t="array" ref="AJ168">_xlfn.TEXTJOIN(CHAR(10), TRUE, _xlfn._xlws.FILTER(AI$2:AI$371, $B$2:$B$371 = $B168))</f>
        <v/>
      </c>
    </row>
    <row r="169" spans="1:36" ht="288.60000000000002" thickBot="1" x14ac:dyDescent="0.35">
      <c r="A169" s="36"/>
      <c r="B169" s="89">
        <f t="shared" si="6"/>
        <v>25</v>
      </c>
      <c r="C169" s="220"/>
      <c r="D169" s="87" t="str" cm="1">
        <f t="array" ref="D169">_xlfn.TEXTJOIN(", ", TRUE, _xlfn._xlws.FILTER(C$2:C$371, $B$2:$B$371 = B169))</f>
        <v>Le Cannet des Maures</v>
      </c>
      <c r="E169" s="7"/>
      <c r="F169" s="87" t="str" cm="1">
        <f t="array" ref="F169">_xlfn.TEXTJOIN(CHAR(10), TRUE, _xlfn._xlws.FILTER(E$2:E$371, $B$2:$B$371 = $B169))</f>
        <v>FNE-PACA UDVN-FNE 83
M Goueffon
H. Bonhomme</v>
      </c>
      <c r="G169" s="37"/>
      <c r="H169" s="116" t="str" cm="1">
        <f t="array" ref="H169">_xlfn.TEXTJOIN(CHAR(10), TRUE, _xlfn._xlws.FILTER(G$2:G$371, $B$2:$B$371 = $B169))</f>
        <v/>
      </c>
      <c r="I169" s="37"/>
      <c r="J169" s="169" t="str" cm="1">
        <f t="array" ref="J169">_xlfn.TEXTJOIN(CHAR(10), TRUE, _xlfn._xlws.FILTER(I$2:I$371, $B$2:$B$371 = $B169))</f>
        <v/>
      </c>
      <c r="K169" s="223"/>
      <c r="L169" s="151" t="str" cm="1">
        <f t="array" ref="L169">_xlfn.TEXTJOIN(CHAR(10), TRUE, _xlfn._xlws.FILTER(K$2:K$371, $B$2:$B$371 = $B169))</f>
        <v>TJ Draguignan</v>
      </c>
      <c r="M169" s="54"/>
      <c r="N169" s="151" t="str" cm="1">
        <f t="array" ref="N169">_xlfn.TEXTJOIN(CHAR(10), TRUE, _xlfn._xlws.FILTER(M$2:M$371, $B$2:$B$371 = $B169))</f>
        <v/>
      </c>
      <c r="O169" s="54"/>
      <c r="P169" s="151" t="str" cm="1">
        <f t="array" ref="P169">_xlfn.TEXTJOIN(CHAR(10), TRUE, _xlfn._xlws.FILTER(O$2:O$371, $B$2:$B$371 = $B169))</f>
        <v/>
      </c>
      <c r="Q169" s="54"/>
      <c r="R169" s="151" t="str" cm="1">
        <f t="array" ref="R169">_xlfn.TEXTJOIN(CHAR(10), TRUE, _xlfn._xlws.FILTER(Q$2:Q$371, $B$2:$B$371 = $B169))</f>
        <v/>
      </c>
      <c r="S169" s="3"/>
      <c r="T169" s="113" t="str" cm="1">
        <f t="array" ref="T169">_xlfn.TEXTJOIN(CHAR(10), TRUE, _xlfn._xlws.FILTER(S$2:S$371, $B$2:$B$371 = $B169))</f>
        <v>N°P :20338000098 (2020
N° Parquet général : 21/002663
N°P :20227000068 (2019)
N° Parquet général : 21/002664</v>
      </c>
      <c r="U169" s="7"/>
      <c r="V169" s="116" t="str" cm="1">
        <f t="array" ref="V169">_xlfn.TEXTJOIN(CHAR(10), TRUE, _xlfn._xlws.FILTER(U$2:U$371, $B$2:$B$371 = $B169))</f>
        <v>Constitution de partie civile
Exhaussement, destruction d’habitats d’espèces protégées</v>
      </c>
      <c r="W169" s="220"/>
      <c r="X169" s="113" t="str" cm="1">
        <f t="array" ref="X169">_xlfn.TEXTJOIN(CHAR(10), TRUE, _xlfn._xlws.FILTER(W$2:W$371, $B$2:$B$371 = $B169))</f>
        <v/>
      </c>
      <c r="Y169" s="18" t="s">
        <v>258</v>
      </c>
      <c r="Z169" s="129" t="str" cm="1">
        <f t="array" ref="Z169">_xlfn.TEXTJOIN(CHAR(10), TRUE, _xlfn._xlws.FILTER(Y$2:Y$371, $B$2:$B$371 = $B169))</f>
        <v xml:space="preserve">Audience du 22/10/2021
Condamnation en appel le 23/01/2023
Condamnation globale 4400€ 
Courrier de recouvrement 20/02/2023 Me Ladouce 
Délibéré d’appel 16 janvier
Condamnation en appel le 23/01/2023
Condamnation globale : 3900 € 
Courrier de recouvrement 20/02/2023 Me Ladouce </v>
      </c>
      <c r="AA169" s="37"/>
      <c r="AB169" s="116"/>
      <c r="AC169" s="39"/>
      <c r="AD169" s="98"/>
      <c r="AE169" s="39"/>
      <c r="AF169" s="98"/>
      <c r="AG169" s="39"/>
      <c r="AH169" s="98" t="str" cm="1">
        <f t="array" ref="AH169">_xlfn.TEXTJOIN(CHAR(10), TRUE, _xlfn._xlws.FILTER(AG$2:AG$371, $B$2:$B$371 = $B169))</f>
        <v/>
      </c>
      <c r="AI169" s="39"/>
      <c r="AJ169" s="92" t="str" cm="1">
        <f t="array" ref="AJ169">_xlfn.TEXTJOIN(CHAR(10), TRUE, _xlfn._xlws.FILTER(AI$2:AI$371, $B$2:$B$371 = $B169))</f>
        <v/>
      </c>
    </row>
    <row r="170" spans="1:36" ht="288.60000000000002" thickBot="1" x14ac:dyDescent="0.35">
      <c r="A170" s="36"/>
      <c r="B170" s="89">
        <f t="shared" si="6"/>
        <v>25</v>
      </c>
      <c r="C170" s="220"/>
      <c r="D170" s="87" t="str" cm="1">
        <f t="array" ref="D170">_xlfn.TEXTJOIN(", ", TRUE, _xlfn._xlws.FILTER(C$2:C$371, $B$2:$B$371 = B170))</f>
        <v>Le Cannet des Maures</v>
      </c>
      <c r="E170" s="7"/>
      <c r="F170" s="87" t="str" cm="1">
        <f t="array" ref="F170">_xlfn.TEXTJOIN(CHAR(10), TRUE, _xlfn._xlws.FILTER(E$2:E$371, $B$2:$B$371 = $B170))</f>
        <v>FNE-PACA UDVN-FNE 83
M Goueffon
H. Bonhomme</v>
      </c>
      <c r="G170" s="37"/>
      <c r="H170" s="116" t="str" cm="1">
        <f t="array" ref="H170">_xlfn.TEXTJOIN(CHAR(10), TRUE, _xlfn._xlws.FILTER(G$2:G$371, $B$2:$B$371 = $B170))</f>
        <v/>
      </c>
      <c r="I170" s="37"/>
      <c r="J170" s="169" t="str" cm="1">
        <f t="array" ref="J170">_xlfn.TEXTJOIN(CHAR(10), TRUE, _xlfn._xlws.FILTER(I$2:I$371, $B$2:$B$371 = $B170))</f>
        <v/>
      </c>
      <c r="K170" s="223"/>
      <c r="L170" s="151" t="str" cm="1">
        <f t="array" ref="L170">_xlfn.TEXTJOIN(CHAR(10), TRUE, _xlfn._xlws.FILTER(K$2:K$371, $B$2:$B$371 = $B170))</f>
        <v>TJ Draguignan</v>
      </c>
      <c r="M170" s="54"/>
      <c r="N170" s="151" t="str" cm="1">
        <f t="array" ref="N170">_xlfn.TEXTJOIN(CHAR(10), TRUE, _xlfn._xlws.FILTER(M$2:M$371, $B$2:$B$371 = $B170))</f>
        <v/>
      </c>
      <c r="O170" s="54"/>
      <c r="P170" s="151" t="str" cm="1">
        <f t="array" ref="P170">_xlfn.TEXTJOIN(CHAR(10), TRUE, _xlfn._xlws.FILTER(O$2:O$371, $B$2:$B$371 = $B170))</f>
        <v/>
      </c>
      <c r="Q170" s="54"/>
      <c r="R170" s="151" t="str" cm="1">
        <f t="array" ref="R170">_xlfn.TEXTJOIN(CHAR(10), TRUE, _xlfn._xlws.FILTER(Q$2:Q$371, $B$2:$B$371 = $B170))</f>
        <v/>
      </c>
      <c r="S170" s="3"/>
      <c r="T170" s="113" t="str" cm="1">
        <f t="array" ref="T170">_xlfn.TEXTJOIN(CHAR(10), TRUE, _xlfn._xlws.FILTER(S$2:S$371, $B$2:$B$371 = $B170))</f>
        <v>N°P :20338000098 (2020
N° Parquet général : 21/002663
N°P :20227000068 (2019)
N° Parquet général : 21/002664</v>
      </c>
      <c r="U170" s="7"/>
      <c r="V170" s="116" t="str" cm="1">
        <f t="array" ref="V170">_xlfn.TEXTJOIN(CHAR(10), TRUE, _xlfn._xlws.FILTER(U$2:U$371, $B$2:$B$371 = $B170))</f>
        <v>Constitution de partie civile
Exhaussement, destruction d’habitats d’espèces protégées</v>
      </c>
      <c r="W170" s="220"/>
      <c r="X170" s="113" t="str" cm="1">
        <f t="array" ref="X170">_xlfn.TEXTJOIN(CHAR(10), TRUE, _xlfn._xlws.FILTER(W$2:W$371, $B$2:$B$371 = $B170))</f>
        <v/>
      </c>
      <c r="Y170" s="18" t="s">
        <v>259</v>
      </c>
      <c r="Z170" s="129" t="str" cm="1">
        <f t="array" ref="Z170">_xlfn.TEXTJOIN(CHAR(10), TRUE, _xlfn._xlws.FILTER(Y$2:Y$371, $B$2:$B$371 = $B170))</f>
        <v xml:space="preserve">Audience du 22/10/2021
Condamnation en appel le 23/01/2023
Condamnation globale 4400€ 
Courrier de recouvrement 20/02/2023 Me Ladouce 
Délibéré d’appel 16 janvier
Condamnation en appel le 23/01/2023
Condamnation globale : 3900 € 
Courrier de recouvrement 20/02/2023 Me Ladouce </v>
      </c>
      <c r="AA170" s="37"/>
      <c r="AB170" s="116"/>
      <c r="AC170" s="39"/>
      <c r="AD170" s="98"/>
      <c r="AE170" s="39"/>
      <c r="AF170" s="98"/>
      <c r="AG170" s="39"/>
      <c r="AH170" s="98" t="str" cm="1">
        <f t="array" ref="AH170">_xlfn.TEXTJOIN(CHAR(10), TRUE, _xlfn._xlws.FILTER(AG$2:AG$371, $B$2:$B$371 = $B170))</f>
        <v/>
      </c>
      <c r="AI170" s="39"/>
      <c r="AJ170" s="92" t="str" cm="1">
        <f t="array" ref="AJ170">_xlfn.TEXTJOIN(CHAR(10), TRUE, _xlfn._xlws.FILTER(AI$2:AI$371, $B$2:$B$371 = $B170))</f>
        <v/>
      </c>
    </row>
    <row r="171" spans="1:36" ht="288.60000000000002" thickBot="1" x14ac:dyDescent="0.35">
      <c r="A171" s="36"/>
      <c r="B171" s="89">
        <f t="shared" si="6"/>
        <v>25</v>
      </c>
      <c r="C171" s="220"/>
      <c r="D171" s="87" t="str" cm="1">
        <f t="array" ref="D171">_xlfn.TEXTJOIN(", ", TRUE, _xlfn._xlws.FILTER(C$2:C$371, $B$2:$B$371 = B171))</f>
        <v>Le Cannet des Maures</v>
      </c>
      <c r="E171" s="7"/>
      <c r="F171" s="87" t="str" cm="1">
        <f t="array" ref="F171">_xlfn.TEXTJOIN(CHAR(10), TRUE, _xlfn._xlws.FILTER(E$2:E$371, $B$2:$B$371 = $B171))</f>
        <v>FNE-PACA UDVN-FNE 83
M Goueffon
H. Bonhomme</v>
      </c>
      <c r="G171" s="37"/>
      <c r="H171" s="116" t="str" cm="1">
        <f t="array" ref="H171">_xlfn.TEXTJOIN(CHAR(10), TRUE, _xlfn._xlws.FILTER(G$2:G$371, $B$2:$B$371 = $B171))</f>
        <v/>
      </c>
      <c r="I171" s="37"/>
      <c r="J171" s="169" t="str" cm="1">
        <f t="array" ref="J171">_xlfn.TEXTJOIN(CHAR(10), TRUE, _xlfn._xlws.FILTER(I$2:I$371, $B$2:$B$371 = $B171))</f>
        <v/>
      </c>
      <c r="K171" s="223"/>
      <c r="L171" s="151" t="str" cm="1">
        <f t="array" ref="L171">_xlfn.TEXTJOIN(CHAR(10), TRUE, _xlfn._xlws.FILTER(K$2:K$371, $B$2:$B$371 = $B171))</f>
        <v>TJ Draguignan</v>
      </c>
      <c r="M171" s="54"/>
      <c r="N171" s="151" t="str" cm="1">
        <f t="array" ref="N171">_xlfn.TEXTJOIN(CHAR(10), TRUE, _xlfn._xlws.FILTER(M$2:M$371, $B$2:$B$371 = $B171))</f>
        <v/>
      </c>
      <c r="O171" s="54"/>
      <c r="P171" s="151" t="str" cm="1">
        <f t="array" ref="P171">_xlfn.TEXTJOIN(CHAR(10), TRUE, _xlfn._xlws.FILTER(O$2:O$371, $B$2:$B$371 = $B171))</f>
        <v/>
      </c>
      <c r="Q171" s="54"/>
      <c r="R171" s="151" t="str" cm="1">
        <f t="array" ref="R171">_xlfn.TEXTJOIN(CHAR(10), TRUE, _xlfn._xlws.FILTER(Q$2:Q$371, $B$2:$B$371 = $B171))</f>
        <v/>
      </c>
      <c r="S171" s="3"/>
      <c r="T171" s="113" t="str" cm="1">
        <f t="array" ref="T171">_xlfn.TEXTJOIN(CHAR(10), TRUE, _xlfn._xlws.FILTER(S$2:S$371, $B$2:$B$371 = $B171))</f>
        <v>N°P :20338000098 (2020
N° Parquet général : 21/002663
N°P :20227000068 (2019)
N° Parquet général : 21/002664</v>
      </c>
      <c r="U171" s="7"/>
      <c r="V171" s="116" t="str" cm="1">
        <f t="array" ref="V171">_xlfn.TEXTJOIN(CHAR(10), TRUE, _xlfn._xlws.FILTER(U$2:U$371, $B$2:$B$371 = $B171))</f>
        <v>Constitution de partie civile
Exhaussement, destruction d’habitats d’espèces protégées</v>
      </c>
      <c r="W171" s="220"/>
      <c r="X171" s="113" t="str" cm="1">
        <f t="array" ref="X171">_xlfn.TEXTJOIN(CHAR(10), TRUE, _xlfn._xlws.FILTER(W$2:W$371, $B$2:$B$371 = $B171))</f>
        <v/>
      </c>
      <c r="Y171" s="3" t="s">
        <v>243</v>
      </c>
      <c r="Z171" s="113" t="str" cm="1">
        <f t="array" ref="Z171">_xlfn.TEXTJOIN(CHAR(10), TRUE, _xlfn._xlws.FILTER(Y$2:Y$371, $B$2:$B$371 = $B171))</f>
        <v xml:space="preserve">Audience du 22/10/2021
Condamnation en appel le 23/01/2023
Condamnation globale 4400€ 
Courrier de recouvrement 20/02/2023 Me Ladouce 
Délibéré d’appel 16 janvier
Condamnation en appel le 23/01/2023
Condamnation globale : 3900 € 
Courrier de recouvrement 20/02/2023 Me Ladouce </v>
      </c>
      <c r="AA171" s="37"/>
      <c r="AB171" s="116"/>
      <c r="AC171" s="39"/>
      <c r="AD171" s="98"/>
      <c r="AE171" s="39"/>
      <c r="AF171" s="98"/>
      <c r="AG171" s="39"/>
      <c r="AH171" s="98" t="str" cm="1">
        <f t="array" ref="AH171">_xlfn.TEXTJOIN(CHAR(10), TRUE, _xlfn._xlws.FILTER(AG$2:AG$371, $B$2:$B$371 = $B171))</f>
        <v/>
      </c>
      <c r="AI171" s="39"/>
      <c r="AJ171" s="92" t="str" cm="1">
        <f t="array" ref="AJ171">_xlfn.TEXTJOIN(CHAR(10), TRUE, _xlfn._xlws.FILTER(AI$2:AI$371, $B$2:$B$371 = $B171))</f>
        <v/>
      </c>
    </row>
    <row r="172" spans="1:36" ht="288.60000000000002" thickBot="1" x14ac:dyDescent="0.35">
      <c r="A172" s="36"/>
      <c r="B172" s="89">
        <f t="shared" si="6"/>
        <v>25</v>
      </c>
      <c r="C172" s="220"/>
      <c r="D172" s="87" t="str" cm="1">
        <f t="array" ref="D172">_xlfn.TEXTJOIN(", ", TRUE, _xlfn._xlws.FILTER(C$2:C$371, $B$2:$B$371 = B172))</f>
        <v>Le Cannet des Maures</v>
      </c>
      <c r="E172" s="7"/>
      <c r="F172" s="87" t="str" cm="1">
        <f t="array" ref="F172">_xlfn.TEXTJOIN(CHAR(10), TRUE, _xlfn._xlws.FILTER(E$2:E$371, $B$2:$B$371 = $B172))</f>
        <v>FNE-PACA UDVN-FNE 83
M Goueffon
H. Bonhomme</v>
      </c>
      <c r="G172" s="37"/>
      <c r="H172" s="116" t="str" cm="1">
        <f t="array" ref="H172">_xlfn.TEXTJOIN(CHAR(10), TRUE, _xlfn._xlws.FILTER(G$2:G$371, $B$2:$B$371 = $B172))</f>
        <v/>
      </c>
      <c r="I172" s="37"/>
      <c r="J172" s="169" t="str" cm="1">
        <f t="array" ref="J172">_xlfn.TEXTJOIN(CHAR(10), TRUE, _xlfn._xlws.FILTER(I$2:I$371, $B$2:$B$371 = $B172))</f>
        <v/>
      </c>
      <c r="K172" s="223"/>
      <c r="L172" s="151" t="str" cm="1">
        <f t="array" ref="L172">_xlfn.TEXTJOIN(CHAR(10), TRUE, _xlfn._xlws.FILTER(K$2:K$371, $B$2:$B$371 = $B172))</f>
        <v>TJ Draguignan</v>
      </c>
      <c r="M172" s="54"/>
      <c r="N172" s="151" t="str" cm="1">
        <f t="array" ref="N172">_xlfn.TEXTJOIN(CHAR(10), TRUE, _xlfn._xlws.FILTER(M$2:M$371, $B$2:$B$371 = $B172))</f>
        <v/>
      </c>
      <c r="O172" s="54"/>
      <c r="P172" s="151" t="str" cm="1">
        <f t="array" ref="P172">_xlfn.TEXTJOIN(CHAR(10), TRUE, _xlfn._xlws.FILTER(O$2:O$371, $B$2:$B$371 = $B172))</f>
        <v/>
      </c>
      <c r="Q172" s="54"/>
      <c r="R172" s="151" t="str" cm="1">
        <f t="array" ref="R172">_xlfn.TEXTJOIN(CHAR(10), TRUE, _xlfn._xlws.FILTER(Q$2:Q$371, $B$2:$B$371 = $B172))</f>
        <v/>
      </c>
      <c r="S172" s="3"/>
      <c r="T172" s="113" t="str" cm="1">
        <f t="array" ref="T172">_xlfn.TEXTJOIN(CHAR(10), TRUE, _xlfn._xlws.FILTER(S$2:S$371, $B$2:$B$371 = $B172))</f>
        <v>N°P :20338000098 (2020
N° Parquet général : 21/002663
N°P :20227000068 (2019)
N° Parquet général : 21/002664</v>
      </c>
      <c r="U172" s="7"/>
      <c r="V172" s="116" t="str" cm="1">
        <f t="array" ref="V172">_xlfn.TEXTJOIN(CHAR(10), TRUE, _xlfn._xlws.FILTER(U$2:U$371, $B$2:$B$371 = $B172))</f>
        <v>Constitution de partie civile
Exhaussement, destruction d’habitats d’espèces protégées</v>
      </c>
      <c r="W172" s="220"/>
      <c r="X172" s="113" t="str" cm="1">
        <f t="array" ref="X172">_xlfn.TEXTJOIN(CHAR(10), TRUE, _xlfn._xlws.FILTER(W$2:W$371, $B$2:$B$371 = $B172))</f>
        <v/>
      </c>
      <c r="Y172" s="3"/>
      <c r="Z172" s="113" t="str" cm="1">
        <f t="array" ref="Z172">_xlfn.TEXTJOIN(CHAR(10), TRUE, _xlfn._xlws.FILTER(Y$2:Y$371, $B$2:$B$371 = $B172))</f>
        <v xml:space="preserve">Audience du 22/10/2021
Condamnation en appel le 23/01/2023
Condamnation globale 4400€ 
Courrier de recouvrement 20/02/2023 Me Ladouce 
Délibéré d’appel 16 janvier
Condamnation en appel le 23/01/2023
Condamnation globale : 3900 € 
Courrier de recouvrement 20/02/2023 Me Ladouce </v>
      </c>
      <c r="AA172" s="37"/>
      <c r="AB172" s="116"/>
      <c r="AC172" s="39"/>
      <c r="AD172" s="98"/>
      <c r="AE172" s="39"/>
      <c r="AF172" s="98"/>
      <c r="AG172" s="39"/>
      <c r="AH172" s="98" t="str" cm="1">
        <f t="array" ref="AH172">_xlfn.TEXTJOIN(CHAR(10), TRUE, _xlfn._xlws.FILTER(AG$2:AG$371, $B$2:$B$371 = $B172))</f>
        <v/>
      </c>
      <c r="AI172" s="39"/>
      <c r="AJ172" s="92" t="str" cm="1">
        <f t="array" ref="AJ172">_xlfn.TEXTJOIN(CHAR(10), TRUE, _xlfn._xlws.FILTER(AI$2:AI$371, $B$2:$B$371 = $B172))</f>
        <v/>
      </c>
    </row>
    <row r="173" spans="1:36" ht="288.60000000000002" thickBot="1" x14ac:dyDescent="0.35">
      <c r="A173" s="36"/>
      <c r="B173" s="89">
        <f t="shared" si="6"/>
        <v>25</v>
      </c>
      <c r="C173" s="220"/>
      <c r="D173" s="87" t="str" cm="1">
        <f t="array" ref="D173">_xlfn.TEXTJOIN(", ", TRUE, _xlfn._xlws.FILTER(C$2:C$371, $B$2:$B$371 = B173))</f>
        <v>Le Cannet des Maures</v>
      </c>
      <c r="E173" s="7"/>
      <c r="F173" s="87" t="str" cm="1">
        <f t="array" ref="F173">_xlfn.TEXTJOIN(CHAR(10), TRUE, _xlfn._xlws.FILTER(E$2:E$371, $B$2:$B$371 = $B173))</f>
        <v>FNE-PACA UDVN-FNE 83
M Goueffon
H. Bonhomme</v>
      </c>
      <c r="G173" s="37"/>
      <c r="H173" s="116" t="str" cm="1">
        <f t="array" ref="H173">_xlfn.TEXTJOIN(CHAR(10), TRUE, _xlfn._xlws.FILTER(G$2:G$371, $B$2:$B$371 = $B173))</f>
        <v/>
      </c>
      <c r="I173" s="37"/>
      <c r="J173" s="169" t="str" cm="1">
        <f t="array" ref="J173">_xlfn.TEXTJOIN(CHAR(10), TRUE, _xlfn._xlws.FILTER(I$2:I$371, $B$2:$B$371 = $B173))</f>
        <v/>
      </c>
      <c r="K173" s="223"/>
      <c r="L173" s="151" t="str" cm="1">
        <f t="array" ref="L173">_xlfn.TEXTJOIN(CHAR(10), TRUE, _xlfn._xlws.FILTER(K$2:K$371, $B$2:$B$371 = $B173))</f>
        <v>TJ Draguignan</v>
      </c>
      <c r="M173" s="54"/>
      <c r="N173" s="151" t="str" cm="1">
        <f t="array" ref="N173">_xlfn.TEXTJOIN(CHAR(10), TRUE, _xlfn._xlws.FILTER(M$2:M$371, $B$2:$B$371 = $B173))</f>
        <v/>
      </c>
      <c r="O173" s="54"/>
      <c r="P173" s="151" t="str" cm="1">
        <f t="array" ref="P173">_xlfn.TEXTJOIN(CHAR(10), TRUE, _xlfn._xlws.FILTER(O$2:O$371, $B$2:$B$371 = $B173))</f>
        <v/>
      </c>
      <c r="Q173" s="54"/>
      <c r="R173" s="151" t="str" cm="1">
        <f t="array" ref="R173">_xlfn.TEXTJOIN(CHAR(10), TRUE, _xlfn._xlws.FILTER(Q$2:Q$371, $B$2:$B$371 = $B173))</f>
        <v/>
      </c>
      <c r="S173" s="3"/>
      <c r="T173" s="113" t="str" cm="1">
        <f t="array" ref="T173">_xlfn.TEXTJOIN(CHAR(10), TRUE, _xlfn._xlws.FILTER(S$2:S$371, $B$2:$B$371 = $B173))</f>
        <v>N°P :20338000098 (2020
N° Parquet général : 21/002663
N°P :20227000068 (2019)
N° Parquet général : 21/002664</v>
      </c>
      <c r="U173" s="7"/>
      <c r="V173" s="116" t="str" cm="1">
        <f t="array" ref="V173">_xlfn.TEXTJOIN(CHAR(10), TRUE, _xlfn._xlws.FILTER(U$2:U$371, $B$2:$B$371 = $B173))</f>
        <v>Constitution de partie civile
Exhaussement, destruction d’habitats d’espèces protégées</v>
      </c>
      <c r="W173" s="220"/>
      <c r="X173" s="113" t="str" cm="1">
        <f t="array" ref="X173">_xlfn.TEXTJOIN(CHAR(10), TRUE, _xlfn._xlws.FILTER(W$2:W$371, $B$2:$B$371 = $B173))</f>
        <v/>
      </c>
      <c r="Y173" s="3"/>
      <c r="Z173" s="113" t="str" cm="1">
        <f t="array" ref="Z173">_xlfn.TEXTJOIN(CHAR(10), TRUE, _xlfn._xlws.FILTER(Y$2:Y$371, $B$2:$B$371 = $B173))</f>
        <v xml:space="preserve">Audience du 22/10/2021
Condamnation en appel le 23/01/2023
Condamnation globale 4400€ 
Courrier de recouvrement 20/02/2023 Me Ladouce 
Délibéré d’appel 16 janvier
Condamnation en appel le 23/01/2023
Condamnation globale : 3900 € 
Courrier de recouvrement 20/02/2023 Me Ladouce </v>
      </c>
      <c r="AA173" s="37"/>
      <c r="AB173" s="116"/>
      <c r="AC173" s="39"/>
      <c r="AD173" s="98"/>
      <c r="AE173" s="39"/>
      <c r="AF173" s="98"/>
      <c r="AG173" s="39"/>
      <c r="AH173" s="98" t="str" cm="1">
        <f t="array" ref="AH173">_xlfn.TEXTJOIN(CHAR(10), TRUE, _xlfn._xlws.FILTER(AG$2:AG$371, $B$2:$B$371 = $B173))</f>
        <v/>
      </c>
      <c r="AI173" s="39"/>
      <c r="AJ173" s="92" t="str" cm="1">
        <f t="array" ref="AJ173">_xlfn.TEXTJOIN(CHAR(10), TRUE, _xlfn._xlws.FILTER(AI$2:AI$371, $B$2:$B$371 = $B173))</f>
        <v/>
      </c>
    </row>
    <row r="174" spans="1:36" ht="288.60000000000002" thickBot="1" x14ac:dyDescent="0.35">
      <c r="A174" s="36"/>
      <c r="B174" s="89">
        <f t="shared" si="6"/>
        <v>25</v>
      </c>
      <c r="C174" s="220"/>
      <c r="D174" s="87" t="str" cm="1">
        <f t="array" ref="D174">_xlfn.TEXTJOIN(", ", TRUE, _xlfn._xlws.FILTER(C$2:C$371, $B$2:$B$371 = B174))</f>
        <v>Le Cannet des Maures</v>
      </c>
      <c r="E174" s="7"/>
      <c r="F174" s="87" t="str" cm="1">
        <f t="array" ref="F174">_xlfn.TEXTJOIN(CHAR(10), TRUE, _xlfn._xlws.FILTER(E$2:E$371, $B$2:$B$371 = $B174))</f>
        <v>FNE-PACA UDVN-FNE 83
M Goueffon
H. Bonhomme</v>
      </c>
      <c r="G174" s="37"/>
      <c r="H174" s="116" t="str" cm="1">
        <f t="array" ref="H174">_xlfn.TEXTJOIN(CHAR(10), TRUE, _xlfn._xlws.FILTER(G$2:G$371, $B$2:$B$371 = $B174))</f>
        <v/>
      </c>
      <c r="I174" s="37"/>
      <c r="J174" s="169" t="str" cm="1">
        <f t="array" ref="J174">_xlfn.TEXTJOIN(CHAR(10), TRUE, _xlfn._xlws.FILTER(I$2:I$371, $B$2:$B$371 = $B174))</f>
        <v/>
      </c>
      <c r="K174" s="223"/>
      <c r="L174" s="151" t="str" cm="1">
        <f t="array" ref="L174">_xlfn.TEXTJOIN(CHAR(10), TRUE, _xlfn._xlws.FILTER(K$2:K$371, $B$2:$B$371 = $B174))</f>
        <v>TJ Draguignan</v>
      </c>
      <c r="M174" s="54"/>
      <c r="N174" s="151" t="str" cm="1">
        <f t="array" ref="N174">_xlfn.TEXTJOIN(CHAR(10), TRUE, _xlfn._xlws.FILTER(M$2:M$371, $B$2:$B$371 = $B174))</f>
        <v/>
      </c>
      <c r="O174" s="54"/>
      <c r="P174" s="151" t="str" cm="1">
        <f t="array" ref="P174">_xlfn.TEXTJOIN(CHAR(10), TRUE, _xlfn._xlws.FILTER(O$2:O$371, $B$2:$B$371 = $B174))</f>
        <v/>
      </c>
      <c r="Q174" s="54"/>
      <c r="R174" s="151" t="str" cm="1">
        <f t="array" ref="R174">_xlfn.TEXTJOIN(CHAR(10), TRUE, _xlfn._xlws.FILTER(Q$2:Q$371, $B$2:$B$371 = $B174))</f>
        <v/>
      </c>
      <c r="S174" s="3"/>
      <c r="T174" s="113" t="str" cm="1">
        <f t="array" ref="T174">_xlfn.TEXTJOIN(CHAR(10), TRUE, _xlfn._xlws.FILTER(S$2:S$371, $B$2:$B$371 = $B174))</f>
        <v>N°P :20338000098 (2020
N° Parquet général : 21/002663
N°P :20227000068 (2019)
N° Parquet général : 21/002664</v>
      </c>
      <c r="U174" s="7"/>
      <c r="V174" s="116" t="str" cm="1">
        <f t="array" ref="V174">_xlfn.TEXTJOIN(CHAR(10), TRUE, _xlfn._xlws.FILTER(U$2:U$371, $B$2:$B$371 = $B174))</f>
        <v>Constitution de partie civile
Exhaussement, destruction d’habitats d’espèces protégées</v>
      </c>
      <c r="W174" s="220"/>
      <c r="X174" s="113" t="str" cm="1">
        <f t="array" ref="X174">_xlfn.TEXTJOIN(CHAR(10), TRUE, _xlfn._xlws.FILTER(W$2:W$371, $B$2:$B$371 = $B174))</f>
        <v/>
      </c>
      <c r="Y174" s="3" t="s">
        <v>257</v>
      </c>
      <c r="Z174" s="113" t="str" cm="1">
        <f t="array" ref="Z174">_xlfn.TEXTJOIN(CHAR(10), TRUE, _xlfn._xlws.FILTER(Y$2:Y$371, $B$2:$B$371 = $B174))</f>
        <v xml:space="preserve">Audience du 22/10/2021
Condamnation en appel le 23/01/2023
Condamnation globale 4400€ 
Courrier de recouvrement 20/02/2023 Me Ladouce 
Délibéré d’appel 16 janvier
Condamnation en appel le 23/01/2023
Condamnation globale : 3900 € 
Courrier de recouvrement 20/02/2023 Me Ladouce </v>
      </c>
      <c r="AA174" s="37"/>
      <c r="AB174" s="116"/>
      <c r="AC174" s="39"/>
      <c r="AD174" s="98"/>
      <c r="AE174" s="39"/>
      <c r="AF174" s="98"/>
      <c r="AG174" s="39"/>
      <c r="AH174" s="98" t="str" cm="1">
        <f t="array" ref="AH174">_xlfn.TEXTJOIN(CHAR(10), TRUE, _xlfn._xlws.FILTER(AG$2:AG$371, $B$2:$B$371 = $B174))</f>
        <v/>
      </c>
      <c r="AI174" s="39"/>
      <c r="AJ174" s="92" t="str" cm="1">
        <f t="array" ref="AJ174">_xlfn.TEXTJOIN(CHAR(10), TRUE, _xlfn._xlws.FILTER(AI$2:AI$371, $B$2:$B$371 = $B174))</f>
        <v/>
      </c>
    </row>
    <row r="175" spans="1:36" ht="288.60000000000002" thickBot="1" x14ac:dyDescent="0.35">
      <c r="A175" s="36"/>
      <c r="B175" s="89">
        <f t="shared" si="6"/>
        <v>25</v>
      </c>
      <c r="C175" s="220"/>
      <c r="D175" s="87" t="str" cm="1">
        <f t="array" ref="D175">_xlfn.TEXTJOIN(", ", TRUE, _xlfn._xlws.FILTER(C$2:C$371, $B$2:$B$371 = B175))</f>
        <v>Le Cannet des Maures</v>
      </c>
      <c r="E175" s="7"/>
      <c r="F175" s="87" t="str" cm="1">
        <f t="array" ref="F175">_xlfn.TEXTJOIN(CHAR(10), TRUE, _xlfn._xlws.FILTER(E$2:E$371, $B$2:$B$371 = $B175))</f>
        <v>FNE-PACA UDVN-FNE 83
M Goueffon
H. Bonhomme</v>
      </c>
      <c r="G175" s="37"/>
      <c r="H175" s="116" t="str" cm="1">
        <f t="array" ref="H175">_xlfn.TEXTJOIN(CHAR(10), TRUE, _xlfn._xlws.FILTER(G$2:G$371, $B$2:$B$371 = $B175))</f>
        <v/>
      </c>
      <c r="I175" s="37"/>
      <c r="J175" s="169" t="str" cm="1">
        <f t="array" ref="J175">_xlfn.TEXTJOIN(CHAR(10), TRUE, _xlfn._xlws.FILTER(I$2:I$371, $B$2:$B$371 = $B175))</f>
        <v/>
      </c>
      <c r="K175" s="223"/>
      <c r="L175" s="151" t="str" cm="1">
        <f t="array" ref="L175">_xlfn.TEXTJOIN(CHAR(10), TRUE, _xlfn._xlws.FILTER(K$2:K$371, $B$2:$B$371 = $B175))</f>
        <v>TJ Draguignan</v>
      </c>
      <c r="M175" s="54"/>
      <c r="N175" s="151" t="str" cm="1">
        <f t="array" ref="N175">_xlfn.TEXTJOIN(CHAR(10), TRUE, _xlfn._xlws.FILTER(M$2:M$371, $B$2:$B$371 = $B175))</f>
        <v/>
      </c>
      <c r="O175" s="54"/>
      <c r="P175" s="151" t="str" cm="1">
        <f t="array" ref="P175">_xlfn.TEXTJOIN(CHAR(10), TRUE, _xlfn._xlws.FILTER(O$2:O$371, $B$2:$B$371 = $B175))</f>
        <v/>
      </c>
      <c r="Q175" s="54"/>
      <c r="R175" s="151" t="str" cm="1">
        <f t="array" ref="R175">_xlfn.TEXTJOIN(CHAR(10), TRUE, _xlfn._xlws.FILTER(Q$2:Q$371, $B$2:$B$371 = $B175))</f>
        <v/>
      </c>
      <c r="S175" s="3" t="s">
        <v>263</v>
      </c>
      <c r="T175" s="113" t="str" cm="1">
        <f t="array" ref="T175">_xlfn.TEXTJOIN(CHAR(10), TRUE, _xlfn._xlws.FILTER(S$2:S$371, $B$2:$B$371 = $B175))</f>
        <v>N°P :20338000098 (2020
N° Parquet général : 21/002663
N°P :20227000068 (2019)
N° Parquet général : 21/002664</v>
      </c>
      <c r="U175" s="7"/>
      <c r="V175" s="116" t="str" cm="1">
        <f t="array" ref="V175">_xlfn.TEXTJOIN(CHAR(10), TRUE, _xlfn._xlws.FILTER(U$2:U$371, $B$2:$B$371 = $B175))</f>
        <v>Constitution de partie civile
Exhaussement, destruction d’habitats d’espèces protégées</v>
      </c>
      <c r="W175" s="220"/>
      <c r="X175" s="113" t="str" cm="1">
        <f t="array" ref="X175">_xlfn.TEXTJOIN(CHAR(10), TRUE, _xlfn._xlws.FILTER(W$2:W$371, $B$2:$B$371 = $B175))</f>
        <v/>
      </c>
      <c r="Y175" s="18" t="s">
        <v>260</v>
      </c>
      <c r="Z175" s="129" t="str" cm="1">
        <f t="array" ref="Z175">_xlfn.TEXTJOIN(CHAR(10), TRUE, _xlfn._xlws.FILTER(Y$2:Y$371, $B$2:$B$371 = $B175))</f>
        <v xml:space="preserve">Audience du 22/10/2021
Condamnation en appel le 23/01/2023
Condamnation globale 4400€ 
Courrier de recouvrement 20/02/2023 Me Ladouce 
Délibéré d’appel 16 janvier
Condamnation en appel le 23/01/2023
Condamnation globale : 3900 € 
Courrier de recouvrement 20/02/2023 Me Ladouce </v>
      </c>
      <c r="AA175" s="37"/>
      <c r="AB175" s="116"/>
      <c r="AC175" s="39"/>
      <c r="AD175" s="98"/>
      <c r="AE175" s="39"/>
      <c r="AF175" s="98"/>
      <c r="AG175" s="39"/>
      <c r="AH175" s="98" t="str" cm="1">
        <f t="array" ref="AH175">_xlfn.TEXTJOIN(CHAR(10), TRUE, _xlfn._xlws.FILTER(AG$2:AG$371, $B$2:$B$371 = $B175))</f>
        <v/>
      </c>
      <c r="AI175" s="39"/>
      <c r="AJ175" s="92" t="str" cm="1">
        <f t="array" ref="AJ175">_xlfn.TEXTJOIN(CHAR(10), TRUE, _xlfn._xlws.FILTER(AI$2:AI$371, $B$2:$B$371 = $B175))</f>
        <v/>
      </c>
    </row>
    <row r="176" spans="1:36" ht="288.60000000000002" thickBot="1" x14ac:dyDescent="0.35">
      <c r="A176" s="36"/>
      <c r="B176" s="89">
        <f t="shared" si="6"/>
        <v>25</v>
      </c>
      <c r="C176" s="220"/>
      <c r="D176" s="87" t="str" cm="1">
        <f t="array" ref="D176">_xlfn.TEXTJOIN(", ", TRUE, _xlfn._xlws.FILTER(C$2:C$371, $B$2:$B$371 = B176))</f>
        <v>Le Cannet des Maures</v>
      </c>
      <c r="E176" s="7"/>
      <c r="F176" s="87" t="str" cm="1">
        <f t="array" ref="F176">_xlfn.TEXTJOIN(CHAR(10), TRUE, _xlfn._xlws.FILTER(E$2:E$371, $B$2:$B$371 = $B176))</f>
        <v>FNE-PACA UDVN-FNE 83
M Goueffon
H. Bonhomme</v>
      </c>
      <c r="G176" s="37"/>
      <c r="H176" s="116" t="str" cm="1">
        <f t="array" ref="H176">_xlfn.TEXTJOIN(CHAR(10), TRUE, _xlfn._xlws.FILTER(G$2:G$371, $B$2:$B$371 = $B176))</f>
        <v/>
      </c>
      <c r="I176" s="37"/>
      <c r="J176" s="169" t="str" cm="1">
        <f t="array" ref="J176">_xlfn.TEXTJOIN(CHAR(10), TRUE, _xlfn._xlws.FILTER(I$2:I$371, $B$2:$B$371 = $B176))</f>
        <v/>
      </c>
      <c r="K176" s="223"/>
      <c r="L176" s="151" t="str" cm="1">
        <f t="array" ref="L176">_xlfn.TEXTJOIN(CHAR(10), TRUE, _xlfn._xlws.FILTER(K$2:K$371, $B$2:$B$371 = $B176))</f>
        <v>TJ Draguignan</v>
      </c>
      <c r="M176" s="54"/>
      <c r="N176" s="151" t="str" cm="1">
        <f t="array" ref="N176">_xlfn.TEXTJOIN(CHAR(10), TRUE, _xlfn._xlws.FILTER(M$2:M$371, $B$2:$B$371 = $B176))</f>
        <v/>
      </c>
      <c r="O176" s="54"/>
      <c r="P176" s="151" t="str" cm="1">
        <f t="array" ref="P176">_xlfn.TEXTJOIN(CHAR(10), TRUE, _xlfn._xlws.FILTER(O$2:O$371, $B$2:$B$371 = $B176))</f>
        <v/>
      </c>
      <c r="Q176" s="54"/>
      <c r="R176" s="151" t="str" cm="1">
        <f t="array" ref="R176">_xlfn.TEXTJOIN(CHAR(10), TRUE, _xlfn._xlws.FILTER(Q$2:Q$371, $B$2:$B$371 = $B176))</f>
        <v/>
      </c>
      <c r="S176" s="3" t="s">
        <v>264</v>
      </c>
      <c r="T176" s="113" t="str" cm="1">
        <f t="array" ref="T176">_xlfn.TEXTJOIN(CHAR(10), TRUE, _xlfn._xlws.FILTER(S$2:S$371, $B$2:$B$371 = $B176))</f>
        <v>N°P :20338000098 (2020
N° Parquet général : 21/002663
N°P :20227000068 (2019)
N° Parquet général : 21/002664</v>
      </c>
      <c r="U176" s="7"/>
      <c r="V176" s="116" t="str" cm="1">
        <f t="array" ref="V176">_xlfn.TEXTJOIN(CHAR(10), TRUE, _xlfn._xlws.FILTER(U$2:U$371, $B$2:$B$371 = $B176))</f>
        <v>Constitution de partie civile
Exhaussement, destruction d’habitats d’espèces protégées</v>
      </c>
      <c r="W176" s="220"/>
      <c r="X176" s="113" t="str" cm="1">
        <f t="array" ref="X176">_xlfn.TEXTJOIN(CHAR(10), TRUE, _xlfn._xlws.FILTER(W$2:W$371, $B$2:$B$371 = $B176))</f>
        <v/>
      </c>
      <c r="Y176" s="18" t="s">
        <v>259</v>
      </c>
      <c r="Z176" s="129" t="str" cm="1">
        <f t="array" ref="Z176">_xlfn.TEXTJOIN(CHAR(10), TRUE, _xlfn._xlws.FILTER(Y$2:Y$371, $B$2:$B$371 = $B176))</f>
        <v xml:space="preserve">Audience du 22/10/2021
Condamnation en appel le 23/01/2023
Condamnation globale 4400€ 
Courrier de recouvrement 20/02/2023 Me Ladouce 
Délibéré d’appel 16 janvier
Condamnation en appel le 23/01/2023
Condamnation globale : 3900 € 
Courrier de recouvrement 20/02/2023 Me Ladouce </v>
      </c>
      <c r="AA176" s="37"/>
      <c r="AB176" s="116"/>
      <c r="AC176" s="39"/>
      <c r="AD176" s="98"/>
      <c r="AE176" s="39"/>
      <c r="AF176" s="98"/>
      <c r="AG176" s="39"/>
      <c r="AH176" s="98" t="str" cm="1">
        <f t="array" ref="AH176">_xlfn.TEXTJOIN(CHAR(10), TRUE, _xlfn._xlws.FILTER(AG$2:AG$371, $B$2:$B$371 = $B176))</f>
        <v/>
      </c>
      <c r="AI176" s="39"/>
      <c r="AJ176" s="92" t="str" cm="1">
        <f t="array" ref="AJ176">_xlfn.TEXTJOIN(CHAR(10), TRUE, _xlfn._xlws.FILTER(AI$2:AI$371, $B$2:$B$371 = $B176))</f>
        <v/>
      </c>
    </row>
    <row r="177" spans="1:36" ht="288.60000000000002" thickBot="1" x14ac:dyDescent="0.35">
      <c r="A177" s="36"/>
      <c r="B177" s="89">
        <f t="shared" si="6"/>
        <v>25</v>
      </c>
      <c r="C177" s="220"/>
      <c r="D177" s="87" t="str" cm="1">
        <f t="array" ref="D177">_xlfn.TEXTJOIN(", ", TRUE, _xlfn._xlws.FILTER(C$2:C$371, $B$2:$B$371 = B177))</f>
        <v>Le Cannet des Maures</v>
      </c>
      <c r="E177" s="7"/>
      <c r="F177" s="87" t="str" cm="1">
        <f t="array" ref="F177">_xlfn.TEXTJOIN(CHAR(10), TRUE, _xlfn._xlws.FILTER(E$2:E$371, $B$2:$B$371 = $B177))</f>
        <v>FNE-PACA UDVN-FNE 83
M Goueffon
H. Bonhomme</v>
      </c>
      <c r="G177" s="37"/>
      <c r="H177" s="116" t="str" cm="1">
        <f t="array" ref="H177">_xlfn.TEXTJOIN(CHAR(10), TRUE, _xlfn._xlws.FILTER(G$2:G$371, $B$2:$B$371 = $B177))</f>
        <v/>
      </c>
      <c r="I177" s="37"/>
      <c r="J177" s="169" t="str" cm="1">
        <f t="array" ref="J177">_xlfn.TEXTJOIN(CHAR(10), TRUE, _xlfn._xlws.FILTER(I$2:I$371, $B$2:$B$371 = $B177))</f>
        <v/>
      </c>
      <c r="K177" s="223"/>
      <c r="L177" s="151" t="str" cm="1">
        <f t="array" ref="L177">_xlfn.TEXTJOIN(CHAR(10), TRUE, _xlfn._xlws.FILTER(K$2:K$371, $B$2:$B$371 = $B177))</f>
        <v>TJ Draguignan</v>
      </c>
      <c r="M177" s="54"/>
      <c r="N177" s="151" t="str" cm="1">
        <f t="array" ref="N177">_xlfn.TEXTJOIN(CHAR(10), TRUE, _xlfn._xlws.FILTER(M$2:M$371, $B$2:$B$371 = $B177))</f>
        <v/>
      </c>
      <c r="O177" s="54"/>
      <c r="P177" s="151" t="str" cm="1">
        <f t="array" ref="P177">_xlfn.TEXTJOIN(CHAR(10), TRUE, _xlfn._xlws.FILTER(O$2:O$371, $B$2:$B$371 = $B177))</f>
        <v/>
      </c>
      <c r="Q177" s="54"/>
      <c r="R177" s="151" t="str" cm="1">
        <f t="array" ref="R177">_xlfn.TEXTJOIN(CHAR(10), TRUE, _xlfn._xlws.FILTER(Q$2:Q$371, $B$2:$B$371 = $B177))</f>
        <v/>
      </c>
      <c r="S177" s="3"/>
      <c r="T177" s="113" t="str" cm="1">
        <f t="array" ref="T177">_xlfn.TEXTJOIN(CHAR(10), TRUE, _xlfn._xlws.FILTER(S$2:S$371, $B$2:$B$371 = $B177))</f>
        <v>N°P :20338000098 (2020
N° Parquet général : 21/002663
N°P :20227000068 (2019)
N° Parquet général : 21/002664</v>
      </c>
      <c r="U177" s="7"/>
      <c r="V177" s="116" t="str" cm="1">
        <f t="array" ref="V177">_xlfn.TEXTJOIN(CHAR(10), TRUE, _xlfn._xlws.FILTER(U$2:U$371, $B$2:$B$371 = $B177))</f>
        <v>Constitution de partie civile
Exhaussement, destruction d’habitats d’espèces protégées</v>
      </c>
      <c r="W177" s="220"/>
      <c r="X177" s="113" t="str" cm="1">
        <f t="array" ref="X177">_xlfn.TEXTJOIN(CHAR(10), TRUE, _xlfn._xlws.FILTER(W$2:W$371, $B$2:$B$371 = $B177))</f>
        <v/>
      </c>
      <c r="Y177" s="3"/>
      <c r="Z177" s="113" t="str" cm="1">
        <f t="array" ref="Z177">_xlfn.TEXTJOIN(CHAR(10), TRUE, _xlfn._xlws.FILTER(Y$2:Y$371, $B$2:$B$371 = $B177))</f>
        <v xml:space="preserve">Audience du 22/10/2021
Condamnation en appel le 23/01/2023
Condamnation globale 4400€ 
Courrier de recouvrement 20/02/2023 Me Ladouce 
Délibéré d’appel 16 janvier
Condamnation en appel le 23/01/2023
Condamnation globale : 3900 € 
Courrier de recouvrement 20/02/2023 Me Ladouce </v>
      </c>
      <c r="AA177" s="37"/>
      <c r="AB177" s="116"/>
      <c r="AC177" s="39"/>
      <c r="AD177" s="98"/>
      <c r="AE177" s="39"/>
      <c r="AF177" s="98"/>
      <c r="AG177" s="39"/>
      <c r="AH177" s="98" t="str" cm="1">
        <f t="array" ref="AH177">_xlfn.TEXTJOIN(CHAR(10), TRUE, _xlfn._xlws.FILTER(AG$2:AG$371, $B$2:$B$371 = $B177))</f>
        <v/>
      </c>
      <c r="AI177" s="39"/>
      <c r="AJ177" s="92" t="str" cm="1">
        <f t="array" ref="AJ177">_xlfn.TEXTJOIN(CHAR(10), TRUE, _xlfn._xlws.FILTER(AI$2:AI$371, $B$2:$B$371 = $B177))</f>
        <v/>
      </c>
    </row>
    <row r="178" spans="1:36" ht="288.60000000000002" thickBot="1" x14ac:dyDescent="0.35">
      <c r="A178" s="36"/>
      <c r="B178" s="89">
        <f t="shared" si="6"/>
        <v>25</v>
      </c>
      <c r="C178" s="220"/>
      <c r="D178" s="87" t="str" cm="1">
        <f t="array" ref="D178">_xlfn.TEXTJOIN(", ", TRUE, _xlfn._xlws.FILTER(C$2:C$371, $B$2:$B$371 = B178))</f>
        <v>Le Cannet des Maures</v>
      </c>
      <c r="E178" s="7"/>
      <c r="F178" s="87" t="str" cm="1">
        <f t="array" ref="F178">_xlfn.TEXTJOIN(CHAR(10), TRUE, _xlfn._xlws.FILTER(E$2:E$371, $B$2:$B$371 = $B178))</f>
        <v>FNE-PACA UDVN-FNE 83
M Goueffon
H. Bonhomme</v>
      </c>
      <c r="G178" s="37"/>
      <c r="H178" s="116" t="str" cm="1">
        <f t="array" ref="H178">_xlfn.TEXTJOIN(CHAR(10), TRUE, _xlfn._xlws.FILTER(G$2:G$371, $B$2:$B$371 = $B178))</f>
        <v/>
      </c>
      <c r="I178" s="37"/>
      <c r="J178" s="169" t="str" cm="1">
        <f t="array" ref="J178">_xlfn.TEXTJOIN(CHAR(10), TRUE, _xlfn._xlws.FILTER(I$2:I$371, $B$2:$B$371 = $B178))</f>
        <v/>
      </c>
      <c r="K178" s="223"/>
      <c r="L178" s="151" t="str" cm="1">
        <f t="array" ref="L178">_xlfn.TEXTJOIN(CHAR(10), TRUE, _xlfn._xlws.FILTER(K$2:K$371, $B$2:$B$371 = $B178))</f>
        <v>TJ Draguignan</v>
      </c>
      <c r="M178" s="54"/>
      <c r="N178" s="151" t="str" cm="1">
        <f t="array" ref="N178">_xlfn.TEXTJOIN(CHAR(10), TRUE, _xlfn._xlws.FILTER(M$2:M$371, $B$2:$B$371 = $B178))</f>
        <v/>
      </c>
      <c r="O178" s="54"/>
      <c r="P178" s="151" t="str" cm="1">
        <f t="array" ref="P178">_xlfn.TEXTJOIN(CHAR(10), TRUE, _xlfn._xlws.FILTER(O$2:O$371, $B$2:$B$371 = $B178))</f>
        <v/>
      </c>
      <c r="Q178" s="54"/>
      <c r="R178" s="151" t="str" cm="1">
        <f t="array" ref="R178">_xlfn.TEXTJOIN(CHAR(10), TRUE, _xlfn._xlws.FILTER(Q$2:Q$371, $B$2:$B$371 = $B178))</f>
        <v/>
      </c>
      <c r="S178" s="3"/>
      <c r="T178" s="113" t="str" cm="1">
        <f t="array" ref="T178">_xlfn.TEXTJOIN(CHAR(10), TRUE, _xlfn._xlws.FILTER(S$2:S$371, $B$2:$B$371 = $B178))</f>
        <v>N°P :20338000098 (2020
N° Parquet général : 21/002663
N°P :20227000068 (2019)
N° Parquet général : 21/002664</v>
      </c>
      <c r="U178" s="7"/>
      <c r="V178" s="116" t="str" cm="1">
        <f t="array" ref="V178">_xlfn.TEXTJOIN(CHAR(10), TRUE, _xlfn._xlws.FILTER(U$2:U$371, $B$2:$B$371 = $B178))</f>
        <v>Constitution de partie civile
Exhaussement, destruction d’habitats d’espèces protégées</v>
      </c>
      <c r="W178" s="220"/>
      <c r="X178" s="113" t="str" cm="1">
        <f t="array" ref="X178">_xlfn.TEXTJOIN(CHAR(10), TRUE, _xlfn._xlws.FILTER(W$2:W$371, $B$2:$B$371 = $B178))</f>
        <v/>
      </c>
      <c r="Y178" s="7"/>
      <c r="Z178" s="116" t="str" cm="1">
        <f t="array" ref="Z178">_xlfn.TEXTJOIN(CHAR(10), TRUE, _xlfn._xlws.FILTER(Y$2:Y$371, $B$2:$B$371 = $B178))</f>
        <v xml:space="preserve">Audience du 22/10/2021
Condamnation en appel le 23/01/2023
Condamnation globale 4400€ 
Courrier de recouvrement 20/02/2023 Me Ladouce 
Délibéré d’appel 16 janvier
Condamnation en appel le 23/01/2023
Condamnation globale : 3900 € 
Courrier de recouvrement 20/02/2023 Me Ladouce </v>
      </c>
      <c r="AA178" s="37"/>
      <c r="AB178" s="116"/>
      <c r="AC178" s="39"/>
      <c r="AD178" s="98"/>
      <c r="AE178" s="39"/>
      <c r="AF178" s="98"/>
      <c r="AG178" s="39"/>
      <c r="AH178" s="98" t="str" cm="1">
        <f t="array" ref="AH178">_xlfn.TEXTJOIN(CHAR(10), TRUE, _xlfn._xlws.FILTER(AG$2:AG$371, $B$2:$B$371 = $B178))</f>
        <v/>
      </c>
      <c r="AI178" s="39"/>
      <c r="AJ178" s="92" t="str" cm="1">
        <f t="array" ref="AJ178">_xlfn.TEXTJOIN(CHAR(10), TRUE, _xlfn._xlws.FILTER(AI$2:AI$371, $B$2:$B$371 = $B178))</f>
        <v/>
      </c>
    </row>
    <row r="179" spans="1:36" ht="288.60000000000002" thickBot="1" x14ac:dyDescent="0.35">
      <c r="A179" s="79"/>
      <c r="B179" s="89">
        <f t="shared" si="6"/>
        <v>25</v>
      </c>
      <c r="C179" s="221"/>
      <c r="D179" s="87" t="str" cm="1">
        <f t="array" ref="D179">_xlfn.TEXTJOIN(", ", TRUE, _xlfn._xlws.FILTER(C$2:C$371, $B$2:$B$371 = B179))</f>
        <v>Le Cannet des Maures</v>
      </c>
      <c r="E179" s="8"/>
      <c r="F179" s="87" t="str" cm="1">
        <f t="array" ref="F179">_xlfn.TEXTJOIN(CHAR(10), TRUE, _xlfn._xlws.FILTER(E$2:E$371, $B$2:$B$371 = $B179))</f>
        <v>FNE-PACA UDVN-FNE 83
M Goueffon
H. Bonhomme</v>
      </c>
      <c r="G179" s="38"/>
      <c r="H179" s="117" t="str" cm="1">
        <f t="array" ref="H179">_xlfn.TEXTJOIN(CHAR(10), TRUE, _xlfn._xlws.FILTER(G$2:G$371, $B$2:$B$371 = $B179))</f>
        <v/>
      </c>
      <c r="I179" s="38"/>
      <c r="J179" s="170" t="str" cm="1">
        <f t="array" ref="J179">_xlfn.TEXTJOIN(CHAR(10), TRUE, _xlfn._xlws.FILTER(I$2:I$371, $B$2:$B$371 = $B179))</f>
        <v/>
      </c>
      <c r="K179" s="224"/>
      <c r="L179" s="154" t="str" cm="1">
        <f t="array" ref="L179">_xlfn.TEXTJOIN(CHAR(10), TRUE, _xlfn._xlws.FILTER(K$2:K$371, $B$2:$B$371 = $B179))</f>
        <v>TJ Draguignan</v>
      </c>
      <c r="M179" s="57"/>
      <c r="N179" s="154" t="str" cm="1">
        <f t="array" ref="N179">_xlfn.TEXTJOIN(CHAR(10), TRUE, _xlfn._xlws.FILTER(M$2:M$371, $B$2:$B$371 = $B179))</f>
        <v/>
      </c>
      <c r="O179" s="57"/>
      <c r="P179" s="154" t="str" cm="1">
        <f t="array" ref="P179">_xlfn.TEXTJOIN(CHAR(10), TRUE, _xlfn._xlws.FILTER(O$2:O$371, $B$2:$B$371 = $B179))</f>
        <v/>
      </c>
      <c r="Q179" s="57"/>
      <c r="R179" s="154" t="str" cm="1">
        <f t="array" ref="R179">_xlfn.TEXTJOIN(CHAR(10), TRUE, _xlfn._xlws.FILTER(Q$2:Q$371, $B$2:$B$371 = $B179))</f>
        <v/>
      </c>
      <c r="S179" s="4"/>
      <c r="T179" s="114" t="str" cm="1">
        <f t="array" ref="T179">_xlfn.TEXTJOIN(CHAR(10), TRUE, _xlfn._xlws.FILTER(S$2:S$371, $B$2:$B$371 = $B179))</f>
        <v>N°P :20338000098 (2020
N° Parquet général : 21/002663
N°P :20227000068 (2019)
N° Parquet général : 21/002664</v>
      </c>
      <c r="U179" s="8"/>
      <c r="V179" s="117" t="str" cm="1">
        <f t="array" ref="V179">_xlfn.TEXTJOIN(CHAR(10), TRUE, _xlfn._xlws.FILTER(U$2:U$371, $B$2:$B$371 = $B179))</f>
        <v>Constitution de partie civile
Exhaussement, destruction d’habitats d’espèces protégées</v>
      </c>
      <c r="W179" s="221"/>
      <c r="X179" s="114" t="str" cm="1">
        <f t="array" ref="X179">_xlfn.TEXTJOIN(CHAR(10), TRUE, _xlfn._xlws.FILTER(W$2:W$371, $B$2:$B$371 = $B179))</f>
        <v/>
      </c>
      <c r="Y179" s="8"/>
      <c r="Z179" s="117" t="str" cm="1">
        <f t="array" ref="Z179">_xlfn.TEXTJOIN(CHAR(10), TRUE, _xlfn._xlws.FILTER(Y$2:Y$371, $B$2:$B$371 = $B179))</f>
        <v xml:space="preserve">Audience du 22/10/2021
Condamnation en appel le 23/01/2023
Condamnation globale 4400€ 
Courrier de recouvrement 20/02/2023 Me Ladouce 
Délibéré d’appel 16 janvier
Condamnation en appel le 23/01/2023
Condamnation globale : 3900 € 
Courrier de recouvrement 20/02/2023 Me Ladouce </v>
      </c>
      <c r="AA179" s="38"/>
      <c r="AB179" s="117"/>
      <c r="AC179" s="40"/>
      <c r="AD179" s="108"/>
      <c r="AE179" s="40"/>
      <c r="AF179" s="108"/>
      <c r="AG179" s="40"/>
      <c r="AH179" s="108" t="str" cm="1">
        <f t="array" ref="AH179">_xlfn.TEXTJOIN(CHAR(10), TRUE, _xlfn._xlws.FILTER(AG$2:AG$371, $B$2:$B$371 = $B179))</f>
        <v/>
      </c>
      <c r="AI179" s="40"/>
      <c r="AJ179" s="92" t="str" cm="1">
        <f t="array" ref="AJ179">_xlfn.TEXTJOIN(CHAR(10), TRUE, _xlfn._xlws.FILTER(AI$2:AI$371, $B$2:$B$371 = $B179))</f>
        <v/>
      </c>
    </row>
    <row r="180" spans="1:36" ht="259.8" thickBot="1" x14ac:dyDescent="0.35">
      <c r="A180" s="78">
        <v>26</v>
      </c>
      <c r="B180" s="89">
        <f t="shared" si="6"/>
        <v>26</v>
      </c>
      <c r="C180" s="219" t="s">
        <v>265</v>
      </c>
      <c r="D180" s="87" t="str" cm="1">
        <f t="array" ref="D180">_xlfn.TEXTJOIN(", ", TRUE, _xlfn._xlws.FILTER(C$2:C$371, $B$2:$B$371 = B180))</f>
        <v>Le Castellet</v>
      </c>
      <c r="E180" s="3" t="s">
        <v>13</v>
      </c>
      <c r="F180" s="87" t="str" cm="1">
        <f t="array" ref="F180">_xlfn.TEXTJOIN(CHAR(10), TRUE, _xlfn._xlws.FILTER(E$2:E$371, $B$2:$B$371 = $B180))</f>
        <v xml:space="preserve">FNE-PACA
J. Rebhun
M. Goueffon </v>
      </c>
      <c r="G180" s="34"/>
      <c r="H180" s="113" t="str" cm="1">
        <f t="array" ref="H180">_xlfn.TEXTJOIN(CHAR(10), TRUE, _xlfn._xlws.FILTER(G$2:G$371, $B$2:$B$371 = $B180))</f>
        <v/>
      </c>
      <c r="I180" s="34"/>
      <c r="J180" s="115" t="str" cm="1">
        <f t="array" ref="J180">_xlfn.TEXTJOIN(CHAR(10), TRUE, _xlfn._xlws.FILTER(I$2:I$371, $B$2:$B$371 = $B180))</f>
        <v/>
      </c>
      <c r="K180" s="222" t="s">
        <v>98</v>
      </c>
      <c r="L180" s="151" t="str" cm="1">
        <f t="array" ref="L180">_xlfn.TEXTJOIN(CHAR(10), TRUE, _xlfn._xlws.FILTER(K$2:K$371, $B$2:$B$371 = $B180))</f>
        <v>TJ Toulon</v>
      </c>
      <c r="M180" s="54"/>
      <c r="N180" s="151" t="str" cm="1">
        <f t="array" ref="N180">_xlfn.TEXTJOIN(CHAR(10), TRUE, _xlfn._xlws.FILTER(M$2:M$371, $B$2:$B$371 = $B180))</f>
        <v/>
      </c>
      <c r="O180" s="54"/>
      <c r="P180" s="151" t="str" cm="1">
        <f t="array" ref="P180">_xlfn.TEXTJOIN(CHAR(10), TRUE, _xlfn._xlws.FILTER(O$2:O$371, $B$2:$B$371 = $B180))</f>
        <v/>
      </c>
      <c r="Q180" s="54"/>
      <c r="R180" s="151" t="str" cm="1">
        <f t="array" ref="R180">_xlfn.TEXTJOIN(CHAR(10), TRUE, _xlfn._xlws.FILTER(Q$2:Q$371, $B$2:$B$371 = $B180))</f>
        <v/>
      </c>
      <c r="S180" s="3" t="s">
        <v>143</v>
      </c>
      <c r="T180" s="113" t="str" cm="1">
        <f t="array" ref="T180">_xlfn.TEXTJOIN(CHAR(10), TRUE, _xlfn._xlws.FILTER(S$2:S$371, $B$2:$B$371 = $B180))</f>
        <v>N° Parquet
17299000042</v>
      </c>
      <c r="U180" s="3" t="s">
        <v>266</v>
      </c>
      <c r="V180" s="113" t="str" cm="1">
        <f t="array" ref="V180">_xlfn.TEXTJOIN(CHAR(10), TRUE, _xlfn._xlws.FILTER(U$2:U$371, $B$2:$B$371 = $B180))</f>
        <v>Plainte avec Constitution de partie civile
GFA La Capucine et Marcel HERRERO
Décharge sauvage
29/05/2020
Demande de mesure d’instruction 
Déposé le 1/10/2020</v>
      </c>
      <c r="W180" s="3" t="s">
        <v>271</v>
      </c>
      <c r="X180" s="113" t="str" cm="1">
        <f t="array" ref="X180">_xlfn.TEXTJOIN(CHAR(10), TRUE, _xlfn._xlws.FILTER(W$2:W$371, $B$2:$B$371 = $B180))</f>
        <v>Juge d’instruction :
Mme Maryline ARISTIDE
Virginie SANTORO
Mme FICHEL</v>
      </c>
      <c r="Y180" s="3" t="s">
        <v>274</v>
      </c>
      <c r="Z180" s="113" t="str" cm="1">
        <f t="array" ref="Z180">_xlfn.TEXTJOIN(CHAR(10), TRUE, _xlfn._xlws.FILTER(Y$2:Y$371, $B$2:$B$371 = $B180))</f>
        <v xml:space="preserve">Avis de fin d’information à avocat
45387
Arrêt Cour d’Appel Aix en Provence 19/09/2024 
Maintien Contrôle judiciaire. 
Au 27/09/2024 : instruction/enquête est toujours en cours. Mail Johanna 27/09/2024
Attente audience pour 2025/2026
Dit le Substitut E. Moretti </v>
      </c>
      <c r="AA180" s="34"/>
      <c r="AB180" s="113"/>
      <c r="AC180" s="39"/>
      <c r="AD180" s="98"/>
      <c r="AE180" s="39"/>
      <c r="AF180" s="98"/>
      <c r="AG180" s="39"/>
      <c r="AH180" s="98" t="str" cm="1">
        <f t="array" ref="AH180">_xlfn.TEXTJOIN(CHAR(10), TRUE, _xlfn._xlws.FILTER(AG$2:AG$371, $B$2:$B$371 = $B180))</f>
        <v/>
      </c>
      <c r="AI180" s="39"/>
      <c r="AJ180" s="92" t="str" cm="1">
        <f t="array" ref="AJ180">_xlfn.TEXTJOIN(CHAR(10), TRUE, _xlfn._xlws.FILTER(AI$2:AI$371, $B$2:$B$371 = $B180))</f>
        <v/>
      </c>
    </row>
    <row r="181" spans="1:36" ht="259.8" thickBot="1" x14ac:dyDescent="0.35">
      <c r="A181" s="36"/>
      <c r="B181" s="89">
        <f t="shared" si="6"/>
        <v>26</v>
      </c>
      <c r="C181" s="220"/>
      <c r="D181" s="87" t="str" cm="1">
        <f t="array" ref="D181">_xlfn.TEXTJOIN(", ", TRUE, _xlfn._xlws.FILTER(C$2:C$371, $B$2:$B$371 = B181))</f>
        <v>Le Castellet</v>
      </c>
      <c r="E181" s="3" t="s">
        <v>203</v>
      </c>
      <c r="F181" s="87" t="str" cm="1">
        <f t="array" ref="F181">_xlfn.TEXTJOIN(CHAR(10), TRUE, _xlfn._xlws.FILTER(E$2:E$371, $B$2:$B$371 = $B181))</f>
        <v xml:space="preserve">FNE-PACA
J. Rebhun
M. Goueffon </v>
      </c>
      <c r="G181" s="34"/>
      <c r="H181" s="113" t="str" cm="1">
        <f t="array" ref="H181">_xlfn.TEXTJOIN(CHAR(10), TRUE, _xlfn._xlws.FILTER(G$2:G$371, $B$2:$B$371 = $B181))</f>
        <v/>
      </c>
      <c r="I181" s="34"/>
      <c r="J181" s="115" t="str" cm="1">
        <f t="array" ref="J181">_xlfn.TEXTJOIN(CHAR(10), TRUE, _xlfn._xlws.FILTER(I$2:I$371, $B$2:$B$371 = $B181))</f>
        <v/>
      </c>
      <c r="K181" s="223"/>
      <c r="L181" s="151" t="str" cm="1">
        <f t="array" ref="L181">_xlfn.TEXTJOIN(CHAR(10), TRUE, _xlfn._xlws.FILTER(K$2:K$371, $B$2:$B$371 = $B181))</f>
        <v>TJ Toulon</v>
      </c>
      <c r="M181" s="54"/>
      <c r="N181" s="151" t="str" cm="1">
        <f t="array" ref="N181">_xlfn.TEXTJOIN(CHAR(10), TRUE, _xlfn._xlws.FILTER(M$2:M$371, $B$2:$B$371 = $B181))</f>
        <v/>
      </c>
      <c r="O181" s="54"/>
      <c r="P181" s="151" t="str" cm="1">
        <f t="array" ref="P181">_xlfn.TEXTJOIN(CHAR(10), TRUE, _xlfn._xlws.FILTER(O$2:O$371, $B$2:$B$371 = $B181))</f>
        <v/>
      </c>
      <c r="Q181" s="54"/>
      <c r="R181" s="151" t="str" cm="1">
        <f t="array" ref="R181">_xlfn.TEXTJOIN(CHAR(10), TRUE, _xlfn._xlws.FILTER(Q$2:Q$371, $B$2:$B$371 = $B181))</f>
        <v/>
      </c>
      <c r="S181" s="17">
        <v>17299000042</v>
      </c>
      <c r="T181" s="128" t="str" cm="1">
        <f t="array" ref="T181">_xlfn.TEXTJOIN(CHAR(10), TRUE, _xlfn._xlws.FILTER(S$2:S$371, $B$2:$B$371 = $B181))</f>
        <v>N° Parquet
17299000042</v>
      </c>
      <c r="U181" s="3" t="s">
        <v>267</v>
      </c>
      <c r="V181" s="113" t="str" cm="1">
        <f t="array" ref="V181">_xlfn.TEXTJOIN(CHAR(10), TRUE, _xlfn._xlws.FILTER(U$2:U$371, $B$2:$B$371 = $B181))</f>
        <v>Plainte avec Constitution de partie civile
GFA La Capucine et Marcel HERRERO
Décharge sauvage
29/05/2020
Demande de mesure d’instruction 
Déposé le 1/10/2020</v>
      </c>
      <c r="W181" s="19" t="s">
        <v>272</v>
      </c>
      <c r="X181" s="138" t="str" cm="1">
        <f t="array" ref="X181">_xlfn.TEXTJOIN(CHAR(10), TRUE, _xlfn._xlws.FILTER(W$2:W$371, $B$2:$B$371 = $B181))</f>
        <v>Juge d’instruction :
Mme Maryline ARISTIDE
Virginie SANTORO
Mme FICHEL</v>
      </c>
      <c r="Y181" s="10">
        <v>45387</v>
      </c>
      <c r="Z181" s="115" t="str" cm="1">
        <f t="array" ref="Z181">_xlfn.TEXTJOIN(CHAR(10), TRUE, _xlfn._xlws.FILTER(Y$2:Y$371, $B$2:$B$371 = $B181))</f>
        <v xml:space="preserve">Avis de fin d’information à avocat
45387
Arrêt Cour d’Appel Aix en Provence 19/09/2024 
Maintien Contrôle judiciaire. 
Au 27/09/2024 : instruction/enquête est toujours en cours. Mail Johanna 27/09/2024
Attente audience pour 2025/2026
Dit le Substitut E. Moretti </v>
      </c>
      <c r="AA181" s="34"/>
      <c r="AB181" s="113"/>
      <c r="AC181" s="51"/>
      <c r="AD181" s="107"/>
      <c r="AE181" s="51"/>
      <c r="AF181" s="107"/>
      <c r="AG181" s="51"/>
      <c r="AH181" s="107" t="str" cm="1">
        <f t="array" ref="AH181">_xlfn.TEXTJOIN(CHAR(10), TRUE, _xlfn._xlws.FILTER(AG$2:AG$371, $B$2:$B$371 = $B181))</f>
        <v/>
      </c>
      <c r="AI181" s="51"/>
      <c r="AJ181" s="92" t="str" cm="1">
        <f t="array" ref="AJ181">_xlfn.TEXTJOIN(CHAR(10), TRUE, _xlfn._xlws.FILTER(AI$2:AI$371, $B$2:$B$371 = $B181))</f>
        <v/>
      </c>
    </row>
    <row r="182" spans="1:36" ht="259.8" thickBot="1" x14ac:dyDescent="0.35">
      <c r="A182" s="36"/>
      <c r="B182" s="89">
        <f t="shared" si="6"/>
        <v>26</v>
      </c>
      <c r="C182" s="220"/>
      <c r="D182" s="87" t="str" cm="1">
        <f t="array" ref="D182">_xlfn.TEXTJOIN(", ", TRUE, _xlfn._xlws.FILTER(C$2:C$371, $B$2:$B$371 = B182))</f>
        <v>Le Castellet</v>
      </c>
      <c r="E182" s="3" t="s">
        <v>220</v>
      </c>
      <c r="F182" s="87" t="str" cm="1">
        <f t="array" ref="F182">_xlfn.TEXTJOIN(CHAR(10), TRUE, _xlfn._xlws.FILTER(E$2:E$371, $B$2:$B$371 = $B182))</f>
        <v xml:space="preserve">FNE-PACA
J. Rebhun
M. Goueffon </v>
      </c>
      <c r="G182" s="34"/>
      <c r="H182" s="113" t="str" cm="1">
        <f t="array" ref="H182">_xlfn.TEXTJOIN(CHAR(10), TRUE, _xlfn._xlws.FILTER(G$2:G$371, $B$2:$B$371 = $B182))</f>
        <v/>
      </c>
      <c r="I182" s="34"/>
      <c r="J182" s="115" t="str" cm="1">
        <f t="array" ref="J182">_xlfn.TEXTJOIN(CHAR(10), TRUE, _xlfn._xlws.FILTER(I$2:I$371, $B$2:$B$371 = $B182))</f>
        <v/>
      </c>
      <c r="K182" s="223"/>
      <c r="L182" s="151" t="str" cm="1">
        <f t="array" ref="L182">_xlfn.TEXTJOIN(CHAR(10), TRUE, _xlfn._xlws.FILTER(K$2:K$371, $B$2:$B$371 = $B182))</f>
        <v>TJ Toulon</v>
      </c>
      <c r="M182" s="54"/>
      <c r="N182" s="151" t="str" cm="1">
        <f t="array" ref="N182">_xlfn.TEXTJOIN(CHAR(10), TRUE, _xlfn._xlws.FILTER(M$2:M$371, $B$2:$B$371 = $B182))</f>
        <v/>
      </c>
      <c r="O182" s="54"/>
      <c r="P182" s="151" t="str" cm="1">
        <f t="array" ref="P182">_xlfn.TEXTJOIN(CHAR(10), TRUE, _xlfn._xlws.FILTER(O$2:O$371, $B$2:$B$371 = $B182))</f>
        <v/>
      </c>
      <c r="Q182" s="54"/>
      <c r="R182" s="151" t="str" cm="1">
        <f t="array" ref="R182">_xlfn.TEXTJOIN(CHAR(10), TRUE, _xlfn._xlws.FILTER(Q$2:Q$371, $B$2:$B$371 = $B182))</f>
        <v/>
      </c>
      <c r="S182" s="7"/>
      <c r="T182" s="116" t="str" cm="1">
        <f t="array" ref="T182">_xlfn.TEXTJOIN(CHAR(10), TRUE, _xlfn._xlws.FILTER(S$2:S$371, $B$2:$B$371 = $B182))</f>
        <v>N° Parquet
17299000042</v>
      </c>
      <c r="U182" s="3" t="s">
        <v>268</v>
      </c>
      <c r="V182" s="113" t="str" cm="1">
        <f t="array" ref="V182">_xlfn.TEXTJOIN(CHAR(10), TRUE, _xlfn._xlws.FILTER(U$2:U$371, $B$2:$B$371 = $B182))</f>
        <v>Plainte avec Constitution de partie civile
GFA La Capucine et Marcel HERRERO
Décharge sauvage
29/05/2020
Demande de mesure d’instruction 
Déposé le 1/10/2020</v>
      </c>
      <c r="W182" s="19" t="s">
        <v>273</v>
      </c>
      <c r="X182" s="138" t="str" cm="1">
        <f t="array" ref="X182">_xlfn.TEXTJOIN(CHAR(10), TRUE, _xlfn._xlws.FILTER(W$2:W$371, $B$2:$B$371 = $B182))</f>
        <v>Juge d’instruction :
Mme Maryline ARISTIDE
Virginie SANTORO
Mme FICHEL</v>
      </c>
      <c r="Y182" s="3" t="s">
        <v>275</v>
      </c>
      <c r="Z182" s="113" t="str" cm="1">
        <f t="array" ref="Z182">_xlfn.TEXTJOIN(CHAR(10), TRUE, _xlfn._xlws.FILTER(Y$2:Y$371, $B$2:$B$371 = $B182))</f>
        <v xml:space="preserve">Avis de fin d’information à avocat
45387
Arrêt Cour d’Appel Aix en Provence 19/09/2024 
Maintien Contrôle judiciaire. 
Au 27/09/2024 : instruction/enquête est toujours en cours. Mail Johanna 27/09/2024
Attente audience pour 2025/2026
Dit le Substitut E. Moretti </v>
      </c>
      <c r="AA182" s="34"/>
      <c r="AB182" s="113"/>
      <c r="AC182" s="39"/>
      <c r="AD182" s="98"/>
      <c r="AE182" s="39"/>
      <c r="AF182" s="98"/>
      <c r="AG182" s="39"/>
      <c r="AH182" s="98" t="str" cm="1">
        <f t="array" ref="AH182">_xlfn.TEXTJOIN(CHAR(10), TRUE, _xlfn._xlws.FILTER(AG$2:AG$371, $B$2:$B$371 = $B182))</f>
        <v/>
      </c>
      <c r="AI182" s="39"/>
      <c r="AJ182" s="92" t="str" cm="1">
        <f t="array" ref="AJ182">_xlfn.TEXTJOIN(CHAR(10), TRUE, _xlfn._xlws.FILTER(AI$2:AI$371, $B$2:$B$371 = $B182))</f>
        <v/>
      </c>
    </row>
    <row r="183" spans="1:36" ht="259.8" thickBot="1" x14ac:dyDescent="0.35">
      <c r="A183" s="36"/>
      <c r="B183" s="89">
        <f t="shared" si="6"/>
        <v>26</v>
      </c>
      <c r="C183" s="220"/>
      <c r="D183" s="87" t="str" cm="1">
        <f t="array" ref="D183">_xlfn.TEXTJOIN(", ", TRUE, _xlfn._xlws.FILTER(C$2:C$371, $B$2:$B$371 = B183))</f>
        <v>Le Castellet</v>
      </c>
      <c r="E183" s="7"/>
      <c r="F183" s="87" t="str" cm="1">
        <f t="array" ref="F183">_xlfn.TEXTJOIN(CHAR(10), TRUE, _xlfn._xlws.FILTER(E$2:E$371, $B$2:$B$371 = $B183))</f>
        <v xml:space="preserve">FNE-PACA
J. Rebhun
M. Goueffon </v>
      </c>
      <c r="G183" s="37"/>
      <c r="H183" s="116" t="str" cm="1">
        <f t="array" ref="H183">_xlfn.TEXTJOIN(CHAR(10), TRUE, _xlfn._xlws.FILTER(G$2:G$371, $B$2:$B$371 = $B183))</f>
        <v/>
      </c>
      <c r="I183" s="37"/>
      <c r="J183" s="169" t="str" cm="1">
        <f t="array" ref="J183">_xlfn.TEXTJOIN(CHAR(10), TRUE, _xlfn._xlws.FILTER(I$2:I$371, $B$2:$B$371 = $B183))</f>
        <v/>
      </c>
      <c r="K183" s="223"/>
      <c r="L183" s="151" t="str" cm="1">
        <f t="array" ref="L183">_xlfn.TEXTJOIN(CHAR(10), TRUE, _xlfn._xlws.FILTER(K$2:K$371, $B$2:$B$371 = $B183))</f>
        <v>TJ Toulon</v>
      </c>
      <c r="M183" s="54"/>
      <c r="N183" s="151" t="str" cm="1">
        <f t="array" ref="N183">_xlfn.TEXTJOIN(CHAR(10), TRUE, _xlfn._xlws.FILTER(M$2:M$371, $B$2:$B$371 = $B183))</f>
        <v/>
      </c>
      <c r="O183" s="54"/>
      <c r="P183" s="151" t="str" cm="1">
        <f t="array" ref="P183">_xlfn.TEXTJOIN(CHAR(10), TRUE, _xlfn._xlws.FILTER(O$2:O$371, $B$2:$B$371 = $B183))</f>
        <v/>
      </c>
      <c r="Q183" s="54"/>
      <c r="R183" s="151" t="str" cm="1">
        <f t="array" ref="R183">_xlfn.TEXTJOIN(CHAR(10), TRUE, _xlfn._xlws.FILTER(Q$2:Q$371, $B$2:$B$371 = $B183))</f>
        <v/>
      </c>
      <c r="S183" s="7"/>
      <c r="T183" s="116" t="str" cm="1">
        <f t="array" ref="T183">_xlfn.TEXTJOIN(CHAR(10), TRUE, _xlfn._xlws.FILTER(S$2:S$371, $B$2:$B$371 = $B183))</f>
        <v>N° Parquet
17299000042</v>
      </c>
      <c r="U183" s="177" t="s">
        <v>570</v>
      </c>
      <c r="V183" s="115" t="str" cm="1">
        <f t="array" ref="V183">_xlfn.TEXTJOIN(CHAR(10), TRUE, _xlfn._xlws.FILTER(U$2:U$371, $B$2:$B$371 = $B183))</f>
        <v>Plainte avec Constitution de partie civile
GFA La Capucine et Marcel HERRERO
Décharge sauvage
29/05/2020
Demande de mesure d’instruction 
Déposé le 1/10/2020</v>
      </c>
      <c r="W183" s="9" t="s">
        <v>225</v>
      </c>
      <c r="X183" s="118" t="str" cm="1">
        <f t="array" ref="X183">_xlfn.TEXTJOIN(CHAR(10), TRUE, _xlfn._xlws.FILTER(W$2:W$371, $B$2:$B$371 = $B183))</f>
        <v>Juge d’instruction :
Mme Maryline ARISTIDE
Virginie SANTORO
Mme FICHEL</v>
      </c>
      <c r="Y183" s="3" t="s">
        <v>276</v>
      </c>
      <c r="Z183" s="113" t="str" cm="1">
        <f t="array" ref="Z183">_xlfn.TEXTJOIN(CHAR(10), TRUE, _xlfn._xlws.FILTER(Y$2:Y$371, $B$2:$B$371 = $B183))</f>
        <v xml:space="preserve">Avis de fin d’information à avocat
45387
Arrêt Cour d’Appel Aix en Provence 19/09/2024 
Maintien Contrôle judiciaire. 
Au 27/09/2024 : instruction/enquête est toujours en cours. Mail Johanna 27/09/2024
Attente audience pour 2025/2026
Dit le Substitut E. Moretti </v>
      </c>
      <c r="AA183" s="46"/>
      <c r="AB183" s="115"/>
      <c r="AC183" s="39"/>
      <c r="AD183" s="98"/>
      <c r="AE183" s="39"/>
      <c r="AF183" s="98"/>
      <c r="AG183" s="39"/>
      <c r="AH183" s="98" t="str" cm="1">
        <f t="array" ref="AH183">_xlfn.TEXTJOIN(CHAR(10), TRUE, _xlfn._xlws.FILTER(AG$2:AG$371, $B$2:$B$371 = $B183))</f>
        <v/>
      </c>
      <c r="AI183" s="39"/>
      <c r="AJ183" s="92" t="str" cm="1">
        <f t="array" ref="AJ183">_xlfn.TEXTJOIN(CHAR(10), TRUE, _xlfn._xlws.FILTER(AI$2:AI$371, $B$2:$B$371 = $B183))</f>
        <v/>
      </c>
    </row>
    <row r="184" spans="1:36" ht="259.8" thickBot="1" x14ac:dyDescent="0.35">
      <c r="A184" s="36"/>
      <c r="B184" s="89">
        <f t="shared" si="6"/>
        <v>26</v>
      </c>
      <c r="C184" s="220"/>
      <c r="D184" s="87" t="str" cm="1">
        <f t="array" ref="D184">_xlfn.TEXTJOIN(", ", TRUE, _xlfn._xlws.FILTER(C$2:C$371, $B$2:$B$371 = B184))</f>
        <v>Le Castellet</v>
      </c>
      <c r="E184" s="7"/>
      <c r="F184" s="87" t="str" cm="1">
        <f t="array" ref="F184">_xlfn.TEXTJOIN(CHAR(10), TRUE, _xlfn._xlws.FILTER(E$2:E$371, $B$2:$B$371 = $B184))</f>
        <v xml:space="preserve">FNE-PACA
J. Rebhun
M. Goueffon </v>
      </c>
      <c r="G184" s="37"/>
      <c r="H184" s="116" t="str" cm="1">
        <f t="array" ref="H184">_xlfn.TEXTJOIN(CHAR(10), TRUE, _xlfn._xlws.FILTER(G$2:G$371, $B$2:$B$371 = $B184))</f>
        <v/>
      </c>
      <c r="I184" s="37"/>
      <c r="J184" s="169" t="str" cm="1">
        <f t="array" ref="J184">_xlfn.TEXTJOIN(CHAR(10), TRUE, _xlfn._xlws.FILTER(I$2:I$371, $B$2:$B$371 = $B184))</f>
        <v/>
      </c>
      <c r="K184" s="223"/>
      <c r="L184" s="151" t="str" cm="1">
        <f t="array" ref="L184">_xlfn.TEXTJOIN(CHAR(10), TRUE, _xlfn._xlws.FILTER(K$2:K$371, $B$2:$B$371 = $B184))</f>
        <v>TJ Toulon</v>
      </c>
      <c r="M184" s="54"/>
      <c r="N184" s="151" t="str" cm="1">
        <f t="array" ref="N184">_xlfn.TEXTJOIN(CHAR(10), TRUE, _xlfn._xlws.FILTER(M$2:M$371, $B$2:$B$371 = $B184))</f>
        <v/>
      </c>
      <c r="O184" s="54"/>
      <c r="P184" s="151" t="str" cm="1">
        <f t="array" ref="P184">_xlfn.TEXTJOIN(CHAR(10), TRUE, _xlfn._xlws.FILTER(O$2:O$371, $B$2:$B$371 = $B184))</f>
        <v/>
      </c>
      <c r="Q184" s="54"/>
      <c r="R184" s="151" t="str" cm="1">
        <f t="array" ref="R184">_xlfn.TEXTJOIN(CHAR(10), TRUE, _xlfn._xlws.FILTER(Q$2:Q$371, $B$2:$B$371 = $B184))</f>
        <v/>
      </c>
      <c r="S184" s="7"/>
      <c r="T184" s="116" t="str" cm="1">
        <f t="array" ref="T184">_xlfn.TEXTJOIN(CHAR(10), TRUE, _xlfn._xlws.FILTER(S$2:S$371, $B$2:$B$371 = $B184))</f>
        <v>N° Parquet
17299000042</v>
      </c>
      <c r="U184" s="3" t="s">
        <v>269</v>
      </c>
      <c r="V184" s="113" t="str" cm="1">
        <f t="array" ref="V184">_xlfn.TEXTJOIN(CHAR(10), TRUE, _xlfn._xlws.FILTER(U$2:U$371, $B$2:$B$371 = $B184))</f>
        <v>Plainte avec Constitution de partie civile
GFA La Capucine et Marcel HERRERO
Décharge sauvage
29/05/2020
Demande de mesure d’instruction 
Déposé le 1/10/2020</v>
      </c>
      <c r="W184" s="7"/>
      <c r="X184" s="116" t="str" cm="1">
        <f t="array" ref="X184">_xlfn.TEXTJOIN(CHAR(10), TRUE, _xlfn._xlws.FILTER(W$2:W$371, $B$2:$B$371 = $B184))</f>
        <v>Juge d’instruction :
Mme Maryline ARISTIDE
Virginie SANTORO
Mme FICHEL</v>
      </c>
      <c r="Y184" s="3" t="s">
        <v>277</v>
      </c>
      <c r="Z184" s="113" t="str" cm="1">
        <f t="array" ref="Z184">_xlfn.TEXTJOIN(CHAR(10), TRUE, _xlfn._xlws.FILTER(Y$2:Y$371, $B$2:$B$371 = $B184))</f>
        <v xml:space="preserve">Avis de fin d’information à avocat
45387
Arrêt Cour d’Appel Aix en Provence 19/09/2024 
Maintien Contrôle judiciaire. 
Au 27/09/2024 : instruction/enquête est toujours en cours. Mail Johanna 27/09/2024
Attente audience pour 2025/2026
Dit le Substitut E. Moretti </v>
      </c>
      <c r="AA184" s="34"/>
      <c r="AB184" s="113"/>
      <c r="AC184" s="39"/>
      <c r="AD184" s="98"/>
      <c r="AE184" s="39"/>
      <c r="AF184" s="98"/>
      <c r="AG184" s="39"/>
      <c r="AH184" s="98" t="str" cm="1">
        <f t="array" ref="AH184">_xlfn.TEXTJOIN(CHAR(10), TRUE, _xlfn._xlws.FILTER(AG$2:AG$371, $B$2:$B$371 = $B184))</f>
        <v/>
      </c>
      <c r="AI184" s="39"/>
      <c r="AJ184" s="92" t="str" cm="1">
        <f t="array" ref="AJ184">_xlfn.TEXTJOIN(CHAR(10), TRUE, _xlfn._xlws.FILTER(AI$2:AI$371, $B$2:$B$371 = $B184))</f>
        <v/>
      </c>
    </row>
    <row r="185" spans="1:36" ht="259.8" thickBot="1" x14ac:dyDescent="0.35">
      <c r="A185" s="36"/>
      <c r="B185" s="89">
        <f t="shared" si="6"/>
        <v>26</v>
      </c>
      <c r="C185" s="220"/>
      <c r="D185" s="87" t="str" cm="1">
        <f t="array" ref="D185">_xlfn.TEXTJOIN(", ", TRUE, _xlfn._xlws.FILTER(C$2:C$371, $B$2:$B$371 = B185))</f>
        <v>Le Castellet</v>
      </c>
      <c r="E185" s="7"/>
      <c r="F185" s="87" t="str" cm="1">
        <f t="array" ref="F185">_xlfn.TEXTJOIN(CHAR(10), TRUE, _xlfn._xlws.FILTER(E$2:E$371, $B$2:$B$371 = $B185))</f>
        <v xml:space="preserve">FNE-PACA
J. Rebhun
M. Goueffon </v>
      </c>
      <c r="G185" s="37"/>
      <c r="H185" s="116" t="str" cm="1">
        <f t="array" ref="H185">_xlfn.TEXTJOIN(CHAR(10), TRUE, _xlfn._xlws.FILTER(G$2:G$371, $B$2:$B$371 = $B185))</f>
        <v/>
      </c>
      <c r="I185" s="37"/>
      <c r="J185" s="169" t="str" cm="1">
        <f t="array" ref="J185">_xlfn.TEXTJOIN(CHAR(10), TRUE, _xlfn._xlws.FILTER(I$2:I$371, $B$2:$B$371 = $B185))</f>
        <v/>
      </c>
      <c r="K185" s="223"/>
      <c r="L185" s="151" t="str" cm="1">
        <f t="array" ref="L185">_xlfn.TEXTJOIN(CHAR(10), TRUE, _xlfn._xlws.FILTER(K$2:K$371, $B$2:$B$371 = $B185))</f>
        <v>TJ Toulon</v>
      </c>
      <c r="M185" s="54"/>
      <c r="N185" s="151" t="str" cm="1">
        <f t="array" ref="N185">_xlfn.TEXTJOIN(CHAR(10), TRUE, _xlfn._xlws.FILTER(M$2:M$371, $B$2:$B$371 = $B185))</f>
        <v/>
      </c>
      <c r="O185" s="54"/>
      <c r="P185" s="151" t="str" cm="1">
        <f t="array" ref="P185">_xlfn.TEXTJOIN(CHAR(10), TRUE, _xlfn._xlws.FILTER(O$2:O$371, $B$2:$B$371 = $B185))</f>
        <v/>
      </c>
      <c r="Q185" s="54"/>
      <c r="R185" s="151" t="str" cm="1">
        <f t="array" ref="R185">_xlfn.TEXTJOIN(CHAR(10), TRUE, _xlfn._xlws.FILTER(Q$2:Q$371, $B$2:$B$371 = $B185))</f>
        <v/>
      </c>
      <c r="S185" s="7"/>
      <c r="T185" s="116" t="str" cm="1">
        <f t="array" ref="T185">_xlfn.TEXTJOIN(CHAR(10), TRUE, _xlfn._xlws.FILTER(S$2:S$371, $B$2:$B$371 = $B185))</f>
        <v>N° Parquet
17299000042</v>
      </c>
      <c r="U185" s="3" t="s">
        <v>270</v>
      </c>
      <c r="V185" s="113" t="str" cm="1">
        <f t="array" ref="V185">_xlfn.TEXTJOIN(CHAR(10), TRUE, _xlfn._xlws.FILTER(U$2:U$371, $B$2:$B$371 = $B185))</f>
        <v>Plainte avec Constitution de partie civile
GFA La Capucine et Marcel HERRERO
Décharge sauvage
29/05/2020
Demande de mesure d’instruction 
Déposé le 1/10/2020</v>
      </c>
      <c r="W185" s="7"/>
      <c r="X185" s="116" t="str" cm="1">
        <f t="array" ref="X185">_xlfn.TEXTJOIN(CHAR(10), TRUE, _xlfn._xlws.FILTER(W$2:W$371, $B$2:$B$371 = $B185))</f>
        <v>Juge d’instruction :
Mme Maryline ARISTIDE
Virginie SANTORO
Mme FICHEL</v>
      </c>
      <c r="Y185" s="9" t="s">
        <v>278</v>
      </c>
      <c r="Z185" s="118" t="str" cm="1">
        <f t="array" ref="Z185">_xlfn.TEXTJOIN(CHAR(10), TRUE, _xlfn._xlws.FILTER(Y$2:Y$371, $B$2:$B$371 = $B185))</f>
        <v xml:space="preserve">Avis de fin d’information à avocat
45387
Arrêt Cour d’Appel Aix en Provence 19/09/2024 
Maintien Contrôle judiciaire. 
Au 27/09/2024 : instruction/enquête est toujours en cours. Mail Johanna 27/09/2024
Attente audience pour 2025/2026
Dit le Substitut E. Moretti </v>
      </c>
      <c r="AA185" s="34"/>
      <c r="AB185" s="113"/>
      <c r="AC185" s="47"/>
      <c r="AD185" s="101"/>
      <c r="AE185" s="47"/>
      <c r="AF185" s="101"/>
      <c r="AG185" s="47"/>
      <c r="AH185" s="101" t="str" cm="1">
        <f t="array" ref="AH185">_xlfn.TEXTJOIN(CHAR(10), TRUE, _xlfn._xlws.FILTER(AG$2:AG$371, $B$2:$B$371 = $B185))</f>
        <v/>
      </c>
      <c r="AI185" s="47"/>
      <c r="AJ185" s="92" t="str" cm="1">
        <f t="array" ref="AJ185">_xlfn.TEXTJOIN(CHAR(10), TRUE, _xlfn._xlws.FILTER(AI$2:AI$371, $B$2:$B$371 = $B185))</f>
        <v/>
      </c>
    </row>
    <row r="186" spans="1:36" ht="259.8" thickBot="1" x14ac:dyDescent="0.35">
      <c r="A186" s="79"/>
      <c r="B186" s="89">
        <f t="shared" si="6"/>
        <v>26</v>
      </c>
      <c r="C186" s="221"/>
      <c r="D186" s="87" t="str" cm="1">
        <f t="array" ref="D186">_xlfn.TEXTJOIN(", ", TRUE, _xlfn._xlws.FILTER(C$2:C$371, $B$2:$B$371 = B186))</f>
        <v>Le Castellet</v>
      </c>
      <c r="E186" s="8"/>
      <c r="F186" s="87" t="str" cm="1">
        <f t="array" ref="F186">_xlfn.TEXTJOIN(CHAR(10), TRUE, _xlfn._xlws.FILTER(E$2:E$371, $B$2:$B$371 = $B186))</f>
        <v xml:space="preserve">FNE-PACA
J. Rebhun
M. Goueffon </v>
      </c>
      <c r="G186" s="38"/>
      <c r="H186" s="117" t="str" cm="1">
        <f t="array" ref="H186">_xlfn.TEXTJOIN(CHAR(10), TRUE, _xlfn._xlws.FILTER(G$2:G$371, $B$2:$B$371 = $B186))</f>
        <v/>
      </c>
      <c r="I186" s="38"/>
      <c r="J186" s="170" t="str" cm="1">
        <f t="array" ref="J186">_xlfn.TEXTJOIN(CHAR(10), TRUE, _xlfn._xlws.FILTER(I$2:I$371, $B$2:$B$371 = $B186))</f>
        <v/>
      </c>
      <c r="K186" s="224"/>
      <c r="L186" s="154" t="str" cm="1">
        <f t="array" ref="L186">_xlfn.TEXTJOIN(CHAR(10), TRUE, _xlfn._xlws.FILTER(K$2:K$371, $B$2:$B$371 = $B186))</f>
        <v>TJ Toulon</v>
      </c>
      <c r="M186" s="57"/>
      <c r="N186" s="154" t="str" cm="1">
        <f t="array" ref="N186">_xlfn.TEXTJOIN(CHAR(10), TRUE, _xlfn._xlws.FILTER(M$2:M$371, $B$2:$B$371 = $B186))</f>
        <v/>
      </c>
      <c r="O186" s="57"/>
      <c r="P186" s="154" t="str" cm="1">
        <f t="array" ref="P186">_xlfn.TEXTJOIN(CHAR(10), TRUE, _xlfn._xlws.FILTER(O$2:O$371, $B$2:$B$371 = $B186))</f>
        <v/>
      </c>
      <c r="Q186" s="57"/>
      <c r="R186" s="154" t="str" cm="1">
        <f t="array" ref="R186">_xlfn.TEXTJOIN(CHAR(10), TRUE, _xlfn._xlws.FILTER(Q$2:Q$371, $B$2:$B$371 = $B186))</f>
        <v/>
      </c>
      <c r="S186" s="8"/>
      <c r="T186" s="117" t="str" cm="1">
        <f t="array" ref="T186">_xlfn.TEXTJOIN(CHAR(10), TRUE, _xlfn._xlws.FILTER(S$2:S$371, $B$2:$B$371 = $B186))</f>
        <v>N° Parquet
17299000042</v>
      </c>
      <c r="U186" s="8"/>
      <c r="V186" s="117" t="str" cm="1">
        <f t="array" ref="V186">_xlfn.TEXTJOIN(CHAR(10), TRUE, _xlfn._xlws.FILTER(U$2:U$371, $B$2:$B$371 = $B186))</f>
        <v>Plainte avec Constitution de partie civile
GFA La Capucine et Marcel HERRERO
Décharge sauvage
29/05/2020
Demande de mesure d’instruction 
Déposé le 1/10/2020</v>
      </c>
      <c r="W186" s="8"/>
      <c r="X186" s="117" t="str" cm="1">
        <f t="array" ref="X186">_xlfn.TEXTJOIN(CHAR(10), TRUE, _xlfn._xlws.FILTER(W$2:W$371, $B$2:$B$371 = $B186))</f>
        <v>Juge d’instruction :
Mme Maryline ARISTIDE
Virginie SANTORO
Mme FICHEL</v>
      </c>
      <c r="Y186" s="11" t="s">
        <v>279</v>
      </c>
      <c r="Z186" s="119" t="str" cm="1">
        <f t="array" ref="Z186">_xlfn.TEXTJOIN(CHAR(10), TRUE, _xlfn._xlws.FILTER(Y$2:Y$371, $B$2:$B$371 = $B186))</f>
        <v xml:space="preserve">Avis de fin d’information à avocat
45387
Arrêt Cour d’Appel Aix en Provence 19/09/2024 
Maintien Contrôle judiciaire. 
Au 27/09/2024 : instruction/enquête est toujours en cours. Mail Johanna 27/09/2024
Attente audience pour 2025/2026
Dit le Substitut E. Moretti </v>
      </c>
      <c r="AA186" s="38"/>
      <c r="AB186" s="117"/>
      <c r="AC186" s="41"/>
      <c r="AD186" s="100"/>
      <c r="AE186" s="41"/>
      <c r="AF186" s="100"/>
      <c r="AG186" s="41"/>
      <c r="AH186" s="100" t="str" cm="1">
        <f t="array" ref="AH186">_xlfn.TEXTJOIN(CHAR(10), TRUE, _xlfn._xlws.FILTER(AG$2:AG$371, $B$2:$B$371 = $B186))</f>
        <v/>
      </c>
      <c r="AI186" s="41"/>
      <c r="AJ186" s="92" t="str" cm="1">
        <f t="array" ref="AJ186">_xlfn.TEXTJOIN(CHAR(10), TRUE, _xlfn._xlws.FILTER(AI$2:AI$371, $B$2:$B$371 = $B186))</f>
        <v/>
      </c>
    </row>
    <row r="187" spans="1:36" ht="14.4" customHeight="1" thickBot="1" x14ac:dyDescent="0.35">
      <c r="A187" s="78">
        <v>27</v>
      </c>
      <c r="B187" s="89">
        <f t="shared" si="6"/>
        <v>27</v>
      </c>
      <c r="C187" s="219" t="s">
        <v>280</v>
      </c>
      <c r="D187" s="87" t="str" cm="1">
        <f t="array" ref="D187">_xlfn.TEXTJOIN(", ", TRUE, _xlfn._xlws.FILTER(C$2:C$371, $B$2:$B$371 = B187))</f>
        <v>Le Luc-en-Provence</v>
      </c>
      <c r="E187" s="3" t="s">
        <v>13</v>
      </c>
      <c r="F187" s="87" t="str" cm="1">
        <f t="array" ref="F187">_xlfn.TEXTJOIN(CHAR(10), TRUE, _xlfn._xlws.FILTER(E$2:E$371, $B$2:$B$371 = $B187))</f>
        <v>FNE-PACA
Judith Sébert
FNE83
Henri Bonhomme</v>
      </c>
      <c r="G187" s="34"/>
      <c r="H187" s="113" t="str" cm="1">
        <f t="array" ref="H187">_xlfn.TEXTJOIN(CHAR(10), TRUE, _xlfn._xlws.FILTER(G$2:G$371, $B$2:$B$371 = $B187))</f>
        <v/>
      </c>
      <c r="I187" s="34"/>
      <c r="J187" s="115" t="str" cm="1">
        <f t="array" ref="J187">_xlfn.TEXTJOIN(CHAR(10), TRUE, _xlfn._xlws.FILTER(I$2:I$371, $B$2:$B$371 = $B187))</f>
        <v/>
      </c>
      <c r="K187" s="222" t="s">
        <v>43</v>
      </c>
      <c r="L187" s="151" t="str" cm="1">
        <f t="array" ref="L187">_xlfn.TEXTJOIN(CHAR(10), TRUE, _xlfn._xlws.FILTER(K$2:K$371, $B$2:$B$371 = $B187))</f>
        <v>TJ Draguignan</v>
      </c>
      <c r="M187" s="54"/>
      <c r="N187" s="151" t="str" cm="1">
        <f t="array" ref="N187">_xlfn.TEXTJOIN(CHAR(10), TRUE, _xlfn._xlws.FILTER(M$2:M$371, $B$2:$B$371 = $B187))</f>
        <v/>
      </c>
      <c r="O187" s="54"/>
      <c r="P187" s="151" t="str" cm="1">
        <f t="array" ref="P187">_xlfn.TEXTJOIN(CHAR(10), TRUE, _xlfn._xlws.FILTER(O$2:O$371, $B$2:$B$371 = $B187))</f>
        <v/>
      </c>
      <c r="Q187" s="54"/>
      <c r="R187" s="151" t="str" cm="1">
        <f t="array" ref="R187">_xlfn.TEXTJOIN(CHAR(10), TRUE, _xlfn._xlws.FILTER(Q$2:Q$371, $B$2:$B$371 = $B187))</f>
        <v/>
      </c>
      <c r="S187" s="219" t="s">
        <v>287</v>
      </c>
      <c r="T187" s="113" t="str" cm="1">
        <f t="array" ref="T187">_xlfn.TEXTJOIN(CHAR(10), TRUE, _xlfn._xlws.FILTER(S$2:S$371, $B$2:$B$371 = $B187))</f>
        <v>N° de Parquet : 24318000009</v>
      </c>
      <c r="U187" s="9" t="s">
        <v>282</v>
      </c>
      <c r="V187" s="118" t="str" cm="1">
        <f t="array" ref="V187">_xlfn.TEXTJOIN(CHAR(10), TRUE, _xlfn._xlws.FILTER(U$2:U$371, $B$2:$B$371 = $B187))</f>
        <v>Rave Party 29/12/2023
FNE-PACA Plainte avec Constitution de partie civile 7/03/2024
FNE-83 
Constitution de partie civile 24/01/2025</v>
      </c>
      <c r="W187" s="235" t="s">
        <v>286</v>
      </c>
      <c r="X187" s="135" t="str" cm="1">
        <f t="array" ref="X187">_xlfn.TEXTJOIN(CHAR(10), TRUE, _xlfn._xlws.FILTER(W$2:W$371, $B$2:$B$371 = $B187))</f>
        <v>Audience prévue le 31/01/2025</v>
      </c>
      <c r="Y187" s="238"/>
      <c r="Z187" s="126" t="str" cm="1">
        <f t="array" ref="Z187">_xlfn.TEXTJOIN(CHAR(10), TRUE, _xlfn._xlws.FILTER(Y$2:Y$371, $B$2:$B$371 = $B187))</f>
        <v/>
      </c>
      <c r="AA187" s="48"/>
      <c r="AB187" s="118"/>
      <c r="AC187" s="232"/>
      <c r="AD187" s="105"/>
      <c r="AE187" s="232"/>
      <c r="AF187" s="105"/>
      <c r="AG187" s="232"/>
      <c r="AH187" s="105" t="str" cm="1">
        <f t="array" ref="AH187">_xlfn.TEXTJOIN(CHAR(10), TRUE, _xlfn._xlws.FILTER(AG$2:AG$371, $B$2:$B$371 = $B187))</f>
        <v/>
      </c>
      <c r="AI187" s="232"/>
      <c r="AJ187" s="92" t="str" cm="1">
        <f t="array" ref="AJ187">_xlfn.TEXTJOIN(CHAR(10), TRUE, _xlfn._xlws.FILTER(AI$2:AI$371, $B$2:$B$371 = $B187))</f>
        <v/>
      </c>
    </row>
    <row r="188" spans="1:36" ht="58.2" thickBot="1" x14ac:dyDescent="0.35">
      <c r="A188" s="36"/>
      <c r="B188" s="89">
        <f t="shared" si="6"/>
        <v>27</v>
      </c>
      <c r="C188" s="220"/>
      <c r="D188" s="87" t="str" cm="1">
        <f t="array" ref="D188">_xlfn.TEXTJOIN(", ", TRUE, _xlfn._xlws.FILTER(C$2:C$371, $B$2:$B$371 = B188))</f>
        <v>Le Luc-en-Provence</v>
      </c>
      <c r="E188" s="3" t="s">
        <v>281</v>
      </c>
      <c r="F188" s="87" t="str" cm="1">
        <f t="array" ref="F188">_xlfn.TEXTJOIN(CHAR(10), TRUE, _xlfn._xlws.FILTER(E$2:E$371, $B$2:$B$371 = $B188))</f>
        <v>FNE-PACA
Judith Sébert
FNE83
Henri Bonhomme</v>
      </c>
      <c r="G188" s="34"/>
      <c r="H188" s="113" t="str" cm="1">
        <f t="array" ref="H188">_xlfn.TEXTJOIN(CHAR(10), TRUE, _xlfn._xlws.FILTER(G$2:G$371, $B$2:$B$371 = $B188))</f>
        <v/>
      </c>
      <c r="I188" s="34"/>
      <c r="J188" s="115" t="str" cm="1">
        <f t="array" ref="J188">_xlfn.TEXTJOIN(CHAR(10), TRUE, _xlfn._xlws.FILTER(I$2:I$371, $B$2:$B$371 = $B188))</f>
        <v/>
      </c>
      <c r="K188" s="223"/>
      <c r="L188" s="151" t="str" cm="1">
        <f t="array" ref="L188">_xlfn.TEXTJOIN(CHAR(10), TRUE, _xlfn._xlws.FILTER(K$2:K$371, $B$2:$B$371 = $B188))</f>
        <v>TJ Draguignan</v>
      </c>
      <c r="M188" s="54"/>
      <c r="N188" s="151" t="str" cm="1">
        <f t="array" ref="N188">_xlfn.TEXTJOIN(CHAR(10), TRUE, _xlfn._xlws.FILTER(M$2:M$371, $B$2:$B$371 = $B188))</f>
        <v/>
      </c>
      <c r="O188" s="54"/>
      <c r="P188" s="151" t="str" cm="1">
        <f t="array" ref="P188">_xlfn.TEXTJOIN(CHAR(10), TRUE, _xlfn._xlws.FILTER(O$2:O$371, $B$2:$B$371 = $B188))</f>
        <v/>
      </c>
      <c r="Q188" s="54"/>
      <c r="R188" s="151" t="str" cm="1">
        <f t="array" ref="R188">_xlfn.TEXTJOIN(CHAR(10), TRUE, _xlfn._xlws.FILTER(Q$2:Q$371, $B$2:$B$371 = $B188))</f>
        <v/>
      </c>
      <c r="S188" s="220"/>
      <c r="T188" s="113" t="str" cm="1">
        <f t="array" ref="T188">_xlfn.TEXTJOIN(CHAR(10), TRUE, _xlfn._xlws.FILTER(S$2:S$371, $B$2:$B$371 = $B188))</f>
        <v>N° de Parquet : 24318000009</v>
      </c>
      <c r="U188" s="3" t="s">
        <v>283</v>
      </c>
      <c r="V188" s="113" t="str" cm="1">
        <f t="array" ref="V188">_xlfn.TEXTJOIN(CHAR(10), TRUE, _xlfn._xlws.FILTER(U$2:U$371, $B$2:$B$371 = $B188))</f>
        <v>Rave Party 29/12/2023
FNE-PACA Plainte avec Constitution de partie civile 7/03/2024
FNE-83 
Constitution de partie civile 24/01/2025</v>
      </c>
      <c r="W188" s="236"/>
      <c r="X188" s="136" t="str" cm="1">
        <f t="array" ref="X188">_xlfn.TEXTJOIN(CHAR(10), TRUE, _xlfn._xlws.FILTER(W$2:W$371, $B$2:$B$371 = $B188))</f>
        <v>Audience prévue le 31/01/2025</v>
      </c>
      <c r="Y188" s="239"/>
      <c r="Z188" s="126" t="str" cm="1">
        <f t="array" ref="Z188">_xlfn.TEXTJOIN(CHAR(10), TRUE, _xlfn._xlws.FILTER(Y$2:Y$371, $B$2:$B$371 = $B188))</f>
        <v/>
      </c>
      <c r="AA188" s="34"/>
      <c r="AB188" s="113"/>
      <c r="AC188" s="233"/>
      <c r="AD188" s="103"/>
      <c r="AE188" s="233"/>
      <c r="AF188" s="103"/>
      <c r="AG188" s="233"/>
      <c r="AH188" s="103" t="str" cm="1">
        <f t="array" ref="AH188">_xlfn.TEXTJOIN(CHAR(10), TRUE, _xlfn._xlws.FILTER(AG$2:AG$371, $B$2:$B$371 = $B188))</f>
        <v/>
      </c>
      <c r="AI188" s="233"/>
      <c r="AJ188" s="92" t="str" cm="1">
        <f t="array" ref="AJ188">_xlfn.TEXTJOIN(CHAR(10), TRUE, _xlfn._xlws.FILTER(AI$2:AI$371, $B$2:$B$371 = $B188))</f>
        <v/>
      </c>
    </row>
    <row r="189" spans="1:36" ht="58.2" thickBot="1" x14ac:dyDescent="0.35">
      <c r="A189" s="36"/>
      <c r="B189" s="89">
        <f t="shared" si="6"/>
        <v>27</v>
      </c>
      <c r="C189" s="220"/>
      <c r="D189" s="87" t="str" cm="1">
        <f t="array" ref="D189">_xlfn.TEXTJOIN(", ", TRUE, _xlfn._xlws.FILTER(C$2:C$371, $B$2:$B$371 = B189))</f>
        <v>Le Luc-en-Provence</v>
      </c>
      <c r="E189" s="3" t="s">
        <v>25</v>
      </c>
      <c r="F189" s="87" t="str" cm="1">
        <f t="array" ref="F189">_xlfn.TEXTJOIN(CHAR(10), TRUE, _xlfn._xlws.FILTER(E$2:E$371, $B$2:$B$371 = $B189))</f>
        <v>FNE-PACA
Judith Sébert
FNE83
Henri Bonhomme</v>
      </c>
      <c r="G189" s="34"/>
      <c r="H189" s="113" t="str" cm="1">
        <f t="array" ref="H189">_xlfn.TEXTJOIN(CHAR(10), TRUE, _xlfn._xlws.FILTER(G$2:G$371, $B$2:$B$371 = $B189))</f>
        <v/>
      </c>
      <c r="I189" s="34"/>
      <c r="J189" s="115" t="str" cm="1">
        <f t="array" ref="J189">_xlfn.TEXTJOIN(CHAR(10), TRUE, _xlfn._xlws.FILTER(I$2:I$371, $B$2:$B$371 = $B189))</f>
        <v/>
      </c>
      <c r="K189" s="223"/>
      <c r="L189" s="151" t="str" cm="1">
        <f t="array" ref="L189">_xlfn.TEXTJOIN(CHAR(10), TRUE, _xlfn._xlws.FILTER(K$2:K$371, $B$2:$B$371 = $B189))</f>
        <v>TJ Draguignan</v>
      </c>
      <c r="M189" s="54"/>
      <c r="N189" s="151" t="str" cm="1">
        <f t="array" ref="N189">_xlfn.TEXTJOIN(CHAR(10), TRUE, _xlfn._xlws.FILTER(M$2:M$371, $B$2:$B$371 = $B189))</f>
        <v/>
      </c>
      <c r="O189" s="54"/>
      <c r="P189" s="151" t="str" cm="1">
        <f t="array" ref="P189">_xlfn.TEXTJOIN(CHAR(10), TRUE, _xlfn._xlws.FILTER(O$2:O$371, $B$2:$B$371 = $B189))</f>
        <v/>
      </c>
      <c r="Q189" s="54"/>
      <c r="R189" s="151" t="str" cm="1">
        <f t="array" ref="R189">_xlfn.TEXTJOIN(CHAR(10), TRUE, _xlfn._xlws.FILTER(Q$2:Q$371, $B$2:$B$371 = $B189))</f>
        <v/>
      </c>
      <c r="S189" s="220"/>
      <c r="T189" s="113" t="str" cm="1">
        <f t="array" ref="T189">_xlfn.TEXTJOIN(CHAR(10), TRUE, _xlfn._xlws.FILTER(S$2:S$371, $B$2:$B$371 = $B189))</f>
        <v>N° de Parquet : 24318000009</v>
      </c>
      <c r="U189" s="9" t="s">
        <v>284</v>
      </c>
      <c r="V189" s="118" t="str" cm="1">
        <f t="array" ref="V189">_xlfn.TEXTJOIN(CHAR(10), TRUE, _xlfn._xlws.FILTER(U$2:U$371, $B$2:$B$371 = $B189))</f>
        <v>Rave Party 29/12/2023
FNE-PACA Plainte avec Constitution de partie civile 7/03/2024
FNE-83 
Constitution de partie civile 24/01/2025</v>
      </c>
      <c r="W189" s="236"/>
      <c r="X189" s="136" t="str" cm="1">
        <f t="array" ref="X189">_xlfn.TEXTJOIN(CHAR(10), TRUE, _xlfn._xlws.FILTER(W$2:W$371, $B$2:$B$371 = $B189))</f>
        <v>Audience prévue le 31/01/2025</v>
      </c>
      <c r="Y189" s="239"/>
      <c r="Z189" s="126" t="str" cm="1">
        <f t="array" ref="Z189">_xlfn.TEXTJOIN(CHAR(10), TRUE, _xlfn._xlws.FILTER(Y$2:Y$371, $B$2:$B$371 = $B189))</f>
        <v/>
      </c>
      <c r="AA189" s="48"/>
      <c r="AB189" s="118"/>
      <c r="AC189" s="233"/>
      <c r="AD189" s="103"/>
      <c r="AE189" s="233"/>
      <c r="AF189" s="103"/>
      <c r="AG189" s="233"/>
      <c r="AH189" s="103" t="str" cm="1">
        <f t="array" ref="AH189">_xlfn.TEXTJOIN(CHAR(10), TRUE, _xlfn._xlws.FILTER(AG$2:AG$371, $B$2:$B$371 = $B189))</f>
        <v/>
      </c>
      <c r="AI189" s="233"/>
      <c r="AJ189" s="92" t="str" cm="1">
        <f t="array" ref="AJ189">_xlfn.TEXTJOIN(CHAR(10), TRUE, _xlfn._xlws.FILTER(AI$2:AI$371, $B$2:$B$371 = $B189))</f>
        <v/>
      </c>
    </row>
    <row r="190" spans="1:36" ht="58.2" thickBot="1" x14ac:dyDescent="0.35">
      <c r="A190" s="79"/>
      <c r="B190" s="89">
        <f t="shared" si="6"/>
        <v>27</v>
      </c>
      <c r="C190" s="221"/>
      <c r="D190" s="87" t="str" cm="1">
        <f t="array" ref="D190">_xlfn.TEXTJOIN(", ", TRUE, _xlfn._xlws.FILTER(C$2:C$371, $B$2:$B$371 = B190))</f>
        <v>Le Luc-en-Provence</v>
      </c>
      <c r="E190" s="4" t="s">
        <v>84</v>
      </c>
      <c r="F190" s="87" t="str" cm="1">
        <f t="array" ref="F190">_xlfn.TEXTJOIN(CHAR(10), TRUE, _xlfn._xlws.FILTER(E$2:E$371, $B$2:$B$371 = $B190))</f>
        <v>FNE-PACA
Judith Sébert
FNE83
Henri Bonhomme</v>
      </c>
      <c r="G190" s="35"/>
      <c r="H190" s="114" t="str" cm="1">
        <f t="array" ref="H190">_xlfn.TEXTJOIN(CHAR(10), TRUE, _xlfn._xlws.FILTER(G$2:G$371, $B$2:$B$371 = $B190))</f>
        <v/>
      </c>
      <c r="I190" s="35"/>
      <c r="J190" s="168" t="str" cm="1">
        <f t="array" ref="J190">_xlfn.TEXTJOIN(CHAR(10), TRUE, _xlfn._xlws.FILTER(I$2:I$371, $B$2:$B$371 = $B190))</f>
        <v/>
      </c>
      <c r="K190" s="224"/>
      <c r="L190" s="154" t="str" cm="1">
        <f t="array" ref="L190">_xlfn.TEXTJOIN(CHAR(10), TRUE, _xlfn._xlws.FILTER(K$2:K$371, $B$2:$B$371 = $B190))</f>
        <v>TJ Draguignan</v>
      </c>
      <c r="M190" s="57"/>
      <c r="N190" s="154" t="str" cm="1">
        <f t="array" ref="N190">_xlfn.TEXTJOIN(CHAR(10), TRUE, _xlfn._xlws.FILTER(M$2:M$371, $B$2:$B$371 = $B190))</f>
        <v/>
      </c>
      <c r="O190" s="57"/>
      <c r="P190" s="154" t="str" cm="1">
        <f t="array" ref="P190">_xlfn.TEXTJOIN(CHAR(10), TRUE, _xlfn._xlws.FILTER(O$2:O$371, $B$2:$B$371 = $B190))</f>
        <v/>
      </c>
      <c r="Q190" s="57"/>
      <c r="R190" s="154" t="str" cm="1">
        <f t="array" ref="R190">_xlfn.TEXTJOIN(CHAR(10), TRUE, _xlfn._xlws.FILTER(Q$2:Q$371, $B$2:$B$371 = $B190))</f>
        <v/>
      </c>
      <c r="S190" s="221"/>
      <c r="T190" s="114" t="str" cm="1">
        <f t="array" ref="T190">_xlfn.TEXTJOIN(CHAR(10), TRUE, _xlfn._xlws.FILTER(S$2:S$371, $B$2:$B$371 = $B190))</f>
        <v>N° de Parquet : 24318000009</v>
      </c>
      <c r="U190" s="11" t="s">
        <v>285</v>
      </c>
      <c r="V190" s="119" t="str" cm="1">
        <f t="array" ref="V190">_xlfn.TEXTJOIN(CHAR(10), TRUE, _xlfn._xlws.FILTER(U$2:U$371, $B$2:$B$371 = $B190))</f>
        <v>Rave Party 29/12/2023
FNE-PACA Plainte avec Constitution de partie civile 7/03/2024
FNE-83 
Constitution de partie civile 24/01/2025</v>
      </c>
      <c r="W190" s="237"/>
      <c r="X190" s="137" t="str" cm="1">
        <f t="array" ref="X190">_xlfn.TEXTJOIN(CHAR(10), TRUE, _xlfn._xlws.FILTER(W$2:W$371, $B$2:$B$371 = $B190))</f>
        <v>Audience prévue le 31/01/2025</v>
      </c>
      <c r="Y190" s="240"/>
      <c r="Z190" s="130" t="str" cm="1">
        <f t="array" ref="Z190">_xlfn.TEXTJOIN(CHAR(10), TRUE, _xlfn._xlws.FILTER(Y$2:Y$371, $B$2:$B$371 = $B190))</f>
        <v/>
      </c>
      <c r="AA190" s="49"/>
      <c r="AB190" s="119"/>
      <c r="AC190" s="234"/>
      <c r="AD190" s="104"/>
      <c r="AE190" s="234"/>
      <c r="AF190" s="104"/>
      <c r="AG190" s="234"/>
      <c r="AH190" s="104" t="str" cm="1">
        <f t="array" ref="AH190">_xlfn.TEXTJOIN(CHAR(10), TRUE, _xlfn._xlws.FILTER(AG$2:AG$371, $B$2:$B$371 = $B190))</f>
        <v/>
      </c>
      <c r="AI190" s="234"/>
      <c r="AJ190" s="92" t="str" cm="1">
        <f t="array" ref="AJ190">_xlfn.TEXTJOIN(CHAR(10), TRUE, _xlfn._xlws.FILTER(AI$2:AI$371, $B$2:$B$371 = $B190))</f>
        <v/>
      </c>
    </row>
    <row r="191" spans="1:36" ht="115.8" thickBot="1" x14ac:dyDescent="0.35">
      <c r="A191" s="78">
        <v>28</v>
      </c>
      <c r="B191" s="89">
        <f t="shared" si="6"/>
        <v>28</v>
      </c>
      <c r="C191" s="219" t="s">
        <v>288</v>
      </c>
      <c r="D191" s="87" t="str" cm="1">
        <f t="array" ref="D191">_xlfn.TEXTJOIN(", ", TRUE, _xlfn._xlws.FILTER(C$2:C$371, $B$2:$B$371 = B191))</f>
        <v>Mazaugues</v>
      </c>
      <c r="E191" s="3" t="s">
        <v>13</v>
      </c>
      <c r="F191" s="87" t="str" cm="1">
        <f t="array" ref="F191">_xlfn.TEXTJOIN(CHAR(10), TRUE, _xlfn._xlws.FILTER(E$2:E$371, $B$2:$B$371 = $B191))</f>
        <v>FNE-PACA
UDVN-FNE 83
Collectif Local
M. Goueffon 
H. Bonhomme</v>
      </c>
      <c r="G191" s="34"/>
      <c r="H191" s="113" t="str" cm="1">
        <f t="array" ref="H191">_xlfn.TEXTJOIN(CHAR(10), TRUE, _xlfn._xlws.FILTER(G$2:G$371, $B$2:$B$371 = $B191))</f>
        <v/>
      </c>
      <c r="I191" s="34"/>
      <c r="J191" s="115" t="str" cm="1">
        <f t="array" ref="J191">_xlfn.TEXTJOIN(CHAR(10), TRUE, _xlfn._xlws.FILTER(I$2:I$371, $B$2:$B$371 = $B191))</f>
        <v/>
      </c>
      <c r="K191" s="222" t="s">
        <v>290</v>
      </c>
      <c r="L191" s="151" t="str" cm="1">
        <f t="array" ref="L191">_xlfn.TEXTJOIN(CHAR(10), TRUE, _xlfn._xlws.FILTER(K$2:K$371, $B$2:$B$371 = $B191))</f>
        <v>Mairie</v>
      </c>
      <c r="M191" s="54"/>
      <c r="N191" s="151" t="str" cm="1">
        <f t="array" ref="N191">_xlfn.TEXTJOIN(CHAR(10), TRUE, _xlfn._xlws.FILTER(M$2:M$371, $B$2:$B$371 = $B191))</f>
        <v/>
      </c>
      <c r="O191" s="54"/>
      <c r="P191" s="151" t="str" cm="1">
        <f t="array" ref="P191">_xlfn.TEXTJOIN(CHAR(10), TRUE, _xlfn._xlws.FILTER(O$2:O$371, $B$2:$B$371 = $B191))</f>
        <v/>
      </c>
      <c r="Q191" s="54"/>
      <c r="R191" s="151" t="str" cm="1">
        <f t="array" ref="R191">_xlfn.TEXTJOIN(CHAR(10), TRUE, _xlfn._xlws.FILTER(Q$2:Q$371, $B$2:$B$371 = $B191))</f>
        <v/>
      </c>
      <c r="S191" s="226"/>
      <c r="T191" s="140" t="str" cm="1">
        <f t="array" ref="T191">_xlfn.TEXTJOIN(CHAR(10), TRUE, _xlfn._xlws.FILTER(S$2:S$371, $B$2:$B$371 = $B191))</f>
        <v/>
      </c>
      <c r="U191" s="3" t="s">
        <v>291</v>
      </c>
      <c r="V191" s="113" t="str" cm="1">
        <f t="array" ref="V191">_xlfn.TEXTJOIN(CHAR(10), TRUE, _xlfn._xlws.FILTER(U$2:U$371, $B$2:$B$371 = $B191))</f>
        <v>Carrière de Mazauges
Recours gracieux Maire contre PC
08/03/2021
Rejet 29/04/2021
Référé liberté TA : espèces protégées 24/05/2021
Assignation en référé par Provence Granulats pour intimidation 
Référé suspension attaché au recours contre PC</v>
      </c>
      <c r="W191" s="219"/>
      <c r="X191" s="113" t="str" cm="1">
        <f t="array" ref="X191">_xlfn.TEXTJOIN(CHAR(10), TRUE, _xlfn._xlws.FILTER(W$2:W$371, $B$2:$B$371 = $B191))</f>
        <v/>
      </c>
      <c r="Y191" s="14"/>
      <c r="Z191" s="126" t="str" cm="1">
        <f t="array" ref="Z191">_xlfn.TEXTJOIN(CHAR(10), TRUE, _xlfn._xlws.FILTER(Y$2:Y$371, $B$2:$B$371 = $B191))</f>
        <v>Rejet le 29/05/2021
Délibéré le 29/09
Audience 10 nov 2021
Juge TGI de Draguignan fin avril 2022 le juge se déclare incompétent.</v>
      </c>
      <c r="AA191" s="34"/>
      <c r="AB191" s="113"/>
      <c r="AC191" s="39"/>
      <c r="AD191" s="98"/>
      <c r="AE191" s="39"/>
      <c r="AF191" s="98"/>
      <c r="AG191" s="39"/>
      <c r="AH191" s="98" t="str" cm="1">
        <f t="array" ref="AH191">_xlfn.TEXTJOIN(CHAR(10), TRUE, _xlfn._xlws.FILTER(AG$2:AG$371, $B$2:$B$371 = $B191))</f>
        <v/>
      </c>
      <c r="AI191" s="39"/>
      <c r="AJ191" s="92" t="str" cm="1">
        <f t="array" ref="AJ191">_xlfn.TEXTJOIN(CHAR(10), TRUE, _xlfn._xlws.FILTER(AI$2:AI$371, $B$2:$B$371 = $B191))</f>
        <v/>
      </c>
    </row>
    <row r="192" spans="1:36" ht="115.8" thickBot="1" x14ac:dyDescent="0.35">
      <c r="A192" s="36"/>
      <c r="B192" s="89">
        <f t="shared" si="6"/>
        <v>28</v>
      </c>
      <c r="C192" s="220"/>
      <c r="D192" s="87" t="str" cm="1">
        <f t="array" ref="D192">_xlfn.TEXTJOIN(", ", TRUE, _xlfn._xlws.FILTER(C$2:C$371, $B$2:$B$371 = B192))</f>
        <v>Mazaugues</v>
      </c>
      <c r="E192" s="19" t="s">
        <v>6</v>
      </c>
      <c r="F192" s="87" t="str" cm="1">
        <f t="array" ref="F192">_xlfn.TEXTJOIN(CHAR(10), TRUE, _xlfn._xlws.FILTER(E$2:E$371, $B$2:$B$371 = $B192))</f>
        <v>FNE-PACA
UDVN-FNE 83
Collectif Local
M. Goueffon 
H. Bonhomme</v>
      </c>
      <c r="G192" s="53"/>
      <c r="H192" s="138" t="str" cm="1">
        <f t="array" ref="H192">_xlfn.TEXTJOIN(CHAR(10), TRUE, _xlfn._xlws.FILTER(G$2:G$371, $B$2:$B$371 = $B192))</f>
        <v/>
      </c>
      <c r="I192" s="53"/>
      <c r="J192" s="171" t="str" cm="1">
        <f t="array" ref="J192">_xlfn.TEXTJOIN(CHAR(10), TRUE, _xlfn._xlws.FILTER(I$2:I$371, $B$2:$B$371 = $B192))</f>
        <v/>
      </c>
      <c r="K192" s="223"/>
      <c r="L192" s="151" t="str" cm="1">
        <f t="array" ref="L192">_xlfn.TEXTJOIN(CHAR(10), TRUE, _xlfn._xlws.FILTER(K$2:K$371, $B$2:$B$371 = $B192))</f>
        <v>Mairie</v>
      </c>
      <c r="M192" s="54"/>
      <c r="N192" s="151" t="str" cm="1">
        <f t="array" ref="N192">_xlfn.TEXTJOIN(CHAR(10), TRUE, _xlfn._xlws.FILTER(M$2:M$371, $B$2:$B$371 = $B192))</f>
        <v/>
      </c>
      <c r="O192" s="54"/>
      <c r="P192" s="151" t="str" cm="1">
        <f t="array" ref="P192">_xlfn.TEXTJOIN(CHAR(10), TRUE, _xlfn._xlws.FILTER(O$2:O$371, $B$2:$B$371 = $B192))</f>
        <v/>
      </c>
      <c r="Q192" s="54"/>
      <c r="R192" s="151" t="str" cm="1">
        <f t="array" ref="R192">_xlfn.TEXTJOIN(CHAR(10), TRUE, _xlfn._xlws.FILTER(Q$2:Q$371, $B$2:$B$371 = $B192))</f>
        <v/>
      </c>
      <c r="S192" s="227"/>
      <c r="T192" s="140" t="str" cm="1">
        <f t="array" ref="T192">_xlfn.TEXTJOIN(CHAR(10), TRUE, _xlfn._xlws.FILTER(S$2:S$371, $B$2:$B$371 = $B192))</f>
        <v/>
      </c>
      <c r="U192" s="3" t="s">
        <v>292</v>
      </c>
      <c r="V192" s="113" t="str" cm="1">
        <f t="array" ref="V192">_xlfn.TEXTJOIN(CHAR(10), TRUE, _xlfn._xlws.FILTER(U$2:U$371, $B$2:$B$371 = $B192))</f>
        <v>Carrière de Mazauges
Recours gracieux Maire contre PC
08/03/2021
Rejet 29/04/2021
Référé liberté TA : espèces protégées 24/05/2021
Assignation en référé par Provence Granulats pour intimidation 
Référé suspension attaché au recours contre PC</v>
      </c>
      <c r="W192" s="220"/>
      <c r="X192" s="113" t="str" cm="1">
        <f t="array" ref="X192">_xlfn.TEXTJOIN(CHAR(10), TRUE, _xlfn._xlws.FILTER(W$2:W$371, $B$2:$B$371 = $B192))</f>
        <v/>
      </c>
      <c r="Y192" s="14"/>
      <c r="Z192" s="126" t="str" cm="1">
        <f t="array" ref="Z192">_xlfn.TEXTJOIN(CHAR(10), TRUE, _xlfn._xlws.FILTER(Y$2:Y$371, $B$2:$B$371 = $B192))</f>
        <v>Rejet le 29/05/2021
Délibéré le 29/09
Audience 10 nov 2021
Juge TGI de Draguignan fin avril 2022 le juge se déclare incompétent.</v>
      </c>
      <c r="AA192" s="34"/>
      <c r="AB192" s="113"/>
      <c r="AC192" s="39"/>
      <c r="AD192" s="98"/>
      <c r="AE192" s="39"/>
      <c r="AF192" s="98"/>
      <c r="AG192" s="39"/>
      <c r="AH192" s="98" t="str" cm="1">
        <f t="array" ref="AH192">_xlfn.TEXTJOIN(CHAR(10), TRUE, _xlfn._xlws.FILTER(AG$2:AG$371, $B$2:$B$371 = $B192))</f>
        <v/>
      </c>
      <c r="AI192" s="39"/>
      <c r="AJ192" s="92" t="str" cm="1">
        <f t="array" ref="AJ192">_xlfn.TEXTJOIN(CHAR(10), TRUE, _xlfn._xlws.FILTER(AI$2:AI$371, $B$2:$B$371 = $B192))</f>
        <v/>
      </c>
    </row>
    <row r="193" spans="1:36" ht="115.8" thickBot="1" x14ac:dyDescent="0.35">
      <c r="A193" s="36"/>
      <c r="B193" s="89">
        <f t="shared" si="6"/>
        <v>28</v>
      </c>
      <c r="C193" s="220"/>
      <c r="D193" s="87" t="str" cm="1">
        <f t="array" ref="D193">_xlfn.TEXTJOIN(", ", TRUE, _xlfn._xlws.FILTER(C$2:C$371, $B$2:$B$371 = B193))</f>
        <v>Mazaugues</v>
      </c>
      <c r="E193" s="3" t="s">
        <v>289</v>
      </c>
      <c r="F193" s="87" t="str" cm="1">
        <f t="array" ref="F193">_xlfn.TEXTJOIN(CHAR(10), TRUE, _xlfn._xlws.FILTER(E$2:E$371, $B$2:$B$371 = $B193))</f>
        <v>FNE-PACA
UDVN-FNE 83
Collectif Local
M. Goueffon 
H. Bonhomme</v>
      </c>
      <c r="G193" s="34"/>
      <c r="H193" s="113" t="str" cm="1">
        <f t="array" ref="H193">_xlfn.TEXTJOIN(CHAR(10), TRUE, _xlfn._xlws.FILTER(G$2:G$371, $B$2:$B$371 = $B193))</f>
        <v/>
      </c>
      <c r="I193" s="34"/>
      <c r="J193" s="115" t="str" cm="1">
        <f t="array" ref="J193">_xlfn.TEXTJOIN(CHAR(10), TRUE, _xlfn._xlws.FILTER(I$2:I$371, $B$2:$B$371 = $B193))</f>
        <v/>
      </c>
      <c r="K193" s="223"/>
      <c r="L193" s="151" t="str" cm="1">
        <f t="array" ref="L193">_xlfn.TEXTJOIN(CHAR(10), TRUE, _xlfn._xlws.FILTER(K$2:K$371, $B$2:$B$371 = $B193))</f>
        <v>Mairie</v>
      </c>
      <c r="M193" s="54"/>
      <c r="N193" s="151" t="str" cm="1">
        <f t="array" ref="N193">_xlfn.TEXTJOIN(CHAR(10), TRUE, _xlfn._xlws.FILTER(M$2:M$371, $B$2:$B$371 = $B193))</f>
        <v/>
      </c>
      <c r="O193" s="54"/>
      <c r="P193" s="151" t="str" cm="1">
        <f t="array" ref="P193">_xlfn.TEXTJOIN(CHAR(10), TRUE, _xlfn._xlws.FILTER(O$2:O$371, $B$2:$B$371 = $B193))</f>
        <v/>
      </c>
      <c r="Q193" s="54"/>
      <c r="R193" s="151" t="str" cm="1">
        <f t="array" ref="R193">_xlfn.TEXTJOIN(CHAR(10), TRUE, _xlfn._xlws.FILTER(Q$2:Q$371, $B$2:$B$371 = $B193))</f>
        <v/>
      </c>
      <c r="S193" s="227"/>
      <c r="T193" s="140" t="str" cm="1">
        <f t="array" ref="T193">_xlfn.TEXTJOIN(CHAR(10), TRUE, _xlfn._xlws.FILTER(S$2:S$371, $B$2:$B$371 = $B193))</f>
        <v/>
      </c>
      <c r="U193" s="177" t="s">
        <v>567</v>
      </c>
      <c r="V193" s="115" t="str" cm="1">
        <f t="array" ref="V193">_xlfn.TEXTJOIN(CHAR(10), TRUE, _xlfn._xlws.FILTER(U$2:U$371, $B$2:$B$371 = $B193))</f>
        <v>Carrière de Mazauges
Recours gracieux Maire contre PC
08/03/2021
Rejet 29/04/2021
Référé liberté TA : espèces protégées 24/05/2021
Assignation en référé par Provence Granulats pour intimidation 
Référé suspension attaché au recours contre PC</v>
      </c>
      <c r="W193" s="220"/>
      <c r="X193" s="113" t="str" cm="1">
        <f t="array" ref="X193">_xlfn.TEXTJOIN(CHAR(10), TRUE, _xlfn._xlws.FILTER(W$2:W$371, $B$2:$B$371 = $B193))</f>
        <v/>
      </c>
      <c r="Y193" s="14"/>
      <c r="Z193" s="126" t="str" cm="1">
        <f t="array" ref="Z193">_xlfn.TEXTJOIN(CHAR(10), TRUE, _xlfn._xlws.FILTER(Y$2:Y$371, $B$2:$B$371 = $B193))</f>
        <v>Rejet le 29/05/2021
Délibéré le 29/09
Audience 10 nov 2021
Juge TGI de Draguignan fin avril 2022 le juge se déclare incompétent.</v>
      </c>
      <c r="AA193" s="46"/>
      <c r="AB193" s="115"/>
      <c r="AC193" s="39"/>
      <c r="AD193" s="98"/>
      <c r="AE193" s="39"/>
      <c r="AF193" s="98"/>
      <c r="AG193" s="39"/>
      <c r="AH193" s="98" t="str" cm="1">
        <f t="array" ref="AH193">_xlfn.TEXTJOIN(CHAR(10), TRUE, _xlfn._xlws.FILTER(AG$2:AG$371, $B$2:$B$371 = $B193))</f>
        <v/>
      </c>
      <c r="AI193" s="39"/>
      <c r="AJ193" s="92" t="str" cm="1">
        <f t="array" ref="AJ193">_xlfn.TEXTJOIN(CHAR(10), TRUE, _xlfn._xlws.FILTER(AI$2:AI$371, $B$2:$B$371 = $B193))</f>
        <v/>
      </c>
    </row>
    <row r="194" spans="1:36" ht="115.8" thickBot="1" x14ac:dyDescent="0.35">
      <c r="A194" s="36"/>
      <c r="B194" s="89">
        <f t="shared" si="6"/>
        <v>28</v>
      </c>
      <c r="C194" s="220"/>
      <c r="D194" s="87" t="str" cm="1">
        <f t="array" ref="D194">_xlfn.TEXTJOIN(", ", TRUE, _xlfn._xlws.FILTER(C$2:C$371, $B$2:$B$371 = B194))</f>
        <v>Mazaugues</v>
      </c>
      <c r="E194" s="3" t="s">
        <v>220</v>
      </c>
      <c r="F194" s="87" t="str" cm="1">
        <f t="array" ref="F194">_xlfn.TEXTJOIN(CHAR(10), TRUE, _xlfn._xlws.FILTER(E$2:E$371, $B$2:$B$371 = $B194))</f>
        <v>FNE-PACA
UDVN-FNE 83
Collectif Local
M. Goueffon 
H. Bonhomme</v>
      </c>
      <c r="G194" s="34"/>
      <c r="H194" s="113" t="str" cm="1">
        <f t="array" ref="H194">_xlfn.TEXTJOIN(CHAR(10), TRUE, _xlfn._xlws.FILTER(G$2:G$371, $B$2:$B$371 = $B194))</f>
        <v/>
      </c>
      <c r="I194" s="34"/>
      <c r="J194" s="115" t="str" cm="1">
        <f t="array" ref="J194">_xlfn.TEXTJOIN(CHAR(10), TRUE, _xlfn._xlws.FILTER(I$2:I$371, $B$2:$B$371 = $B194))</f>
        <v/>
      </c>
      <c r="K194" s="223"/>
      <c r="L194" s="151" t="str" cm="1">
        <f t="array" ref="L194">_xlfn.TEXTJOIN(CHAR(10), TRUE, _xlfn._xlws.FILTER(K$2:K$371, $B$2:$B$371 = $B194))</f>
        <v>Mairie</v>
      </c>
      <c r="M194" s="54"/>
      <c r="N194" s="151" t="str" cm="1">
        <f t="array" ref="N194">_xlfn.TEXTJOIN(CHAR(10), TRUE, _xlfn._xlws.FILTER(M$2:M$371, $B$2:$B$371 = $B194))</f>
        <v/>
      </c>
      <c r="O194" s="54"/>
      <c r="P194" s="151" t="str" cm="1">
        <f t="array" ref="P194">_xlfn.TEXTJOIN(CHAR(10), TRUE, _xlfn._xlws.FILTER(O$2:O$371, $B$2:$B$371 = $B194))</f>
        <v/>
      </c>
      <c r="Q194" s="54"/>
      <c r="R194" s="151" t="str" cm="1">
        <f t="array" ref="R194">_xlfn.TEXTJOIN(CHAR(10), TRUE, _xlfn._xlws.FILTER(Q$2:Q$371, $B$2:$B$371 = $B194))</f>
        <v/>
      </c>
      <c r="S194" s="227"/>
      <c r="T194" s="140" t="str" cm="1">
        <f t="array" ref="T194">_xlfn.TEXTJOIN(CHAR(10), TRUE, _xlfn._xlws.FILTER(S$2:S$371, $B$2:$B$371 = $B194))</f>
        <v/>
      </c>
      <c r="U194" s="3" t="s">
        <v>293</v>
      </c>
      <c r="V194" s="113" t="str" cm="1">
        <f t="array" ref="V194">_xlfn.TEXTJOIN(CHAR(10), TRUE, _xlfn._xlws.FILTER(U$2:U$371, $B$2:$B$371 = $B194))</f>
        <v>Carrière de Mazauges
Recours gracieux Maire contre PC
08/03/2021
Rejet 29/04/2021
Référé liberté TA : espèces protégées 24/05/2021
Assignation en référé par Provence Granulats pour intimidation 
Référé suspension attaché au recours contre PC</v>
      </c>
      <c r="W194" s="220"/>
      <c r="X194" s="113" t="str" cm="1">
        <f t="array" ref="X194">_xlfn.TEXTJOIN(CHAR(10), TRUE, _xlfn._xlws.FILTER(W$2:W$371, $B$2:$B$371 = $B194))</f>
        <v/>
      </c>
      <c r="Y194" s="14"/>
      <c r="Z194" s="126" t="str" cm="1">
        <f t="array" ref="Z194">_xlfn.TEXTJOIN(CHAR(10), TRUE, _xlfn._xlws.FILTER(Y$2:Y$371, $B$2:$B$371 = $B194))</f>
        <v>Rejet le 29/05/2021
Délibéré le 29/09
Audience 10 nov 2021
Juge TGI de Draguignan fin avril 2022 le juge se déclare incompétent.</v>
      </c>
      <c r="AA194" s="34"/>
      <c r="AB194" s="113"/>
      <c r="AC194" s="39"/>
      <c r="AD194" s="98"/>
      <c r="AE194" s="39"/>
      <c r="AF194" s="98"/>
      <c r="AG194" s="39"/>
      <c r="AH194" s="98" t="str" cm="1">
        <f t="array" ref="AH194">_xlfn.TEXTJOIN(CHAR(10), TRUE, _xlfn._xlws.FILTER(AG$2:AG$371, $B$2:$B$371 = $B194))</f>
        <v/>
      </c>
      <c r="AI194" s="39"/>
      <c r="AJ194" s="92" t="str" cm="1">
        <f t="array" ref="AJ194">_xlfn.TEXTJOIN(CHAR(10), TRUE, _xlfn._xlws.FILTER(AI$2:AI$371, $B$2:$B$371 = $B194))</f>
        <v/>
      </c>
    </row>
    <row r="195" spans="1:36" ht="115.8" thickBot="1" x14ac:dyDescent="0.35">
      <c r="A195" s="36"/>
      <c r="B195" s="89">
        <f t="shared" si="6"/>
        <v>28</v>
      </c>
      <c r="C195" s="220"/>
      <c r="D195" s="87" t="str" cm="1">
        <f t="array" ref="D195">_xlfn.TEXTJOIN(", ", TRUE, _xlfn._xlws.FILTER(C$2:C$371, $B$2:$B$371 = B195))</f>
        <v>Mazaugues</v>
      </c>
      <c r="E195" s="3" t="s">
        <v>16</v>
      </c>
      <c r="F195" s="87" t="str" cm="1">
        <f t="array" ref="F195">_xlfn.TEXTJOIN(CHAR(10), TRUE, _xlfn._xlws.FILTER(E$2:E$371, $B$2:$B$371 = $B195))</f>
        <v>FNE-PACA
UDVN-FNE 83
Collectif Local
M. Goueffon 
H. Bonhomme</v>
      </c>
      <c r="G195" s="34"/>
      <c r="H195" s="113" t="str" cm="1">
        <f t="array" ref="H195">_xlfn.TEXTJOIN(CHAR(10), TRUE, _xlfn._xlws.FILTER(G$2:G$371, $B$2:$B$371 = $B195))</f>
        <v/>
      </c>
      <c r="I195" s="34"/>
      <c r="J195" s="115" t="str" cm="1">
        <f t="array" ref="J195">_xlfn.TEXTJOIN(CHAR(10), TRUE, _xlfn._xlws.FILTER(I$2:I$371, $B$2:$B$371 = $B195))</f>
        <v/>
      </c>
      <c r="K195" s="223"/>
      <c r="L195" s="151" t="str" cm="1">
        <f t="array" ref="L195">_xlfn.TEXTJOIN(CHAR(10), TRUE, _xlfn._xlws.FILTER(K$2:K$371, $B$2:$B$371 = $B195))</f>
        <v>Mairie</v>
      </c>
      <c r="M195" s="54"/>
      <c r="N195" s="151" t="str" cm="1">
        <f t="array" ref="N195">_xlfn.TEXTJOIN(CHAR(10), TRUE, _xlfn._xlws.FILTER(M$2:M$371, $B$2:$B$371 = $B195))</f>
        <v/>
      </c>
      <c r="O195" s="54"/>
      <c r="P195" s="151" t="str" cm="1">
        <f t="array" ref="P195">_xlfn.TEXTJOIN(CHAR(10), TRUE, _xlfn._xlws.FILTER(O$2:O$371, $B$2:$B$371 = $B195))</f>
        <v/>
      </c>
      <c r="Q195" s="54"/>
      <c r="R195" s="151" t="str" cm="1">
        <f t="array" ref="R195">_xlfn.TEXTJOIN(CHAR(10), TRUE, _xlfn._xlws.FILTER(Q$2:Q$371, $B$2:$B$371 = $B195))</f>
        <v/>
      </c>
      <c r="S195" s="227"/>
      <c r="T195" s="140" t="str" cm="1">
        <f t="array" ref="T195">_xlfn.TEXTJOIN(CHAR(10), TRUE, _xlfn._xlws.FILTER(S$2:S$371, $B$2:$B$371 = $B195))</f>
        <v/>
      </c>
      <c r="U195" s="3" t="s">
        <v>294</v>
      </c>
      <c r="V195" s="113" t="str" cm="1">
        <f t="array" ref="V195">_xlfn.TEXTJOIN(CHAR(10), TRUE, _xlfn._xlws.FILTER(U$2:U$371, $B$2:$B$371 = $B195))</f>
        <v>Carrière de Mazauges
Recours gracieux Maire contre PC
08/03/2021
Rejet 29/04/2021
Référé liberté TA : espèces protégées 24/05/2021
Assignation en référé par Provence Granulats pour intimidation 
Référé suspension attaché au recours contre PC</v>
      </c>
      <c r="W195" s="220"/>
      <c r="X195" s="113" t="str" cm="1">
        <f t="array" ref="X195">_xlfn.TEXTJOIN(CHAR(10), TRUE, _xlfn._xlws.FILTER(W$2:W$371, $B$2:$B$371 = $B195))</f>
        <v/>
      </c>
      <c r="Y195" s="14"/>
      <c r="Z195" s="126" t="str" cm="1">
        <f t="array" ref="Z195">_xlfn.TEXTJOIN(CHAR(10), TRUE, _xlfn._xlws.FILTER(Y$2:Y$371, $B$2:$B$371 = $B195))</f>
        <v>Rejet le 29/05/2021
Délibéré le 29/09
Audience 10 nov 2021
Juge TGI de Draguignan fin avril 2022 le juge se déclare incompétent.</v>
      </c>
      <c r="AA195" s="34"/>
      <c r="AB195" s="113"/>
      <c r="AC195" s="39"/>
      <c r="AD195" s="98"/>
      <c r="AE195" s="39"/>
      <c r="AF195" s="98"/>
      <c r="AG195" s="39"/>
      <c r="AH195" s="98" t="str" cm="1">
        <f t="array" ref="AH195">_xlfn.TEXTJOIN(CHAR(10), TRUE, _xlfn._xlws.FILTER(AG$2:AG$371, $B$2:$B$371 = $B195))</f>
        <v/>
      </c>
      <c r="AI195" s="39"/>
      <c r="AJ195" s="92" t="str" cm="1">
        <f t="array" ref="AJ195">_xlfn.TEXTJOIN(CHAR(10), TRUE, _xlfn._xlws.FILTER(AI$2:AI$371, $B$2:$B$371 = $B195))</f>
        <v/>
      </c>
    </row>
    <row r="196" spans="1:36" ht="101.4" thickBot="1" x14ac:dyDescent="0.35">
      <c r="A196" s="36"/>
      <c r="B196" s="89">
        <f t="shared" si="6"/>
        <v>28</v>
      </c>
      <c r="C196" s="220"/>
      <c r="D196" s="87" t="str" cm="1">
        <f t="array" ref="D196">_xlfn.TEXTJOIN(", ", TRUE, _xlfn._xlws.FILTER(C$2:C$371, $B$2:$B$371 = B196))</f>
        <v>Mazaugues</v>
      </c>
      <c r="E196" s="7"/>
      <c r="F196" s="87" t="str" cm="1">
        <f t="array" ref="F196">_xlfn.TEXTJOIN(CHAR(10), TRUE, _xlfn._xlws.FILTER(E$2:E$371, $B$2:$B$371 = $B196))</f>
        <v>FNE-PACA
UDVN-FNE 83
Collectif Local
M. Goueffon 
H. Bonhomme</v>
      </c>
      <c r="G196" s="37"/>
      <c r="H196" s="116" t="str" cm="1">
        <f t="array" ref="H196">_xlfn.TEXTJOIN(CHAR(10), TRUE, _xlfn._xlws.FILTER(G$2:G$371, $B$2:$B$371 = $B196))</f>
        <v/>
      </c>
      <c r="I196" s="37"/>
      <c r="J196" s="169" t="str" cm="1">
        <f t="array" ref="J196">_xlfn.TEXTJOIN(CHAR(10), TRUE, _xlfn._xlws.FILTER(I$2:I$371, $B$2:$B$371 = $B196))</f>
        <v/>
      </c>
      <c r="K196" s="223"/>
      <c r="L196" s="151" t="str" cm="1">
        <f t="array" ref="L196">_xlfn.TEXTJOIN(CHAR(10), TRUE, _xlfn._xlws.FILTER(K$2:K$371, $B$2:$B$371 = $B196))</f>
        <v>Mairie</v>
      </c>
      <c r="M196" s="54"/>
      <c r="N196" s="151" t="str" cm="1">
        <f t="array" ref="N196">_xlfn.TEXTJOIN(CHAR(10), TRUE, _xlfn._xlws.FILTER(M$2:M$371, $B$2:$B$371 = $B196))</f>
        <v/>
      </c>
      <c r="O196" s="54"/>
      <c r="P196" s="151" t="str" cm="1">
        <f t="array" ref="P196">_xlfn.TEXTJOIN(CHAR(10), TRUE, _xlfn._xlws.FILTER(O$2:O$371, $B$2:$B$371 = $B196))</f>
        <v/>
      </c>
      <c r="Q196" s="54"/>
      <c r="R196" s="151" t="str" cm="1">
        <f t="array" ref="R196">_xlfn.TEXTJOIN(CHAR(10), TRUE, _xlfn._xlws.FILTER(Q$2:Q$371, $B$2:$B$371 = $B196))</f>
        <v/>
      </c>
      <c r="S196" s="227"/>
      <c r="T196" s="140" t="str" cm="1">
        <f t="array" ref="T196">_xlfn.TEXTJOIN(CHAR(10), TRUE, _xlfn._xlws.FILTER(S$2:S$371, $B$2:$B$371 = $B196))</f>
        <v/>
      </c>
      <c r="U196" s="3" t="s">
        <v>295</v>
      </c>
      <c r="V196" s="113" t="str" cm="1">
        <f t="array" ref="V196">_xlfn.TEXTJOIN(CHAR(10), TRUE, _xlfn._xlws.FILTER(U$2:U$371, $B$2:$B$371 = $B196))</f>
        <v>Carrière de Mazauges
Recours gracieux Maire contre PC
08/03/2021
Rejet 29/04/2021
Référé liberté TA : espèces protégées 24/05/2021
Assignation en référé par Provence Granulats pour intimidation 
Référé suspension attaché au recours contre PC</v>
      </c>
      <c r="W196" s="220"/>
      <c r="X196" s="113" t="str" cm="1">
        <f t="array" ref="X196">_xlfn.TEXTJOIN(CHAR(10), TRUE, _xlfn._xlws.FILTER(W$2:W$371, $B$2:$B$371 = $B196))</f>
        <v/>
      </c>
      <c r="Y196" s="3" t="s">
        <v>297</v>
      </c>
      <c r="Z196" s="113" t="str" cm="1">
        <f t="array" ref="Z196">_xlfn.TEXTJOIN(CHAR(10), TRUE, _xlfn._xlws.FILTER(Y$2:Y$371, $B$2:$B$371 = $B196))</f>
        <v>Rejet le 29/05/2021
Délibéré le 29/09
Audience 10 nov 2021
Juge TGI de Draguignan fin avril 2022 le juge se déclare incompétent.</v>
      </c>
      <c r="AA196" s="34"/>
      <c r="AB196" s="113"/>
      <c r="AC196" s="39"/>
      <c r="AD196" s="98"/>
      <c r="AE196" s="39"/>
      <c r="AF196" s="98"/>
      <c r="AG196" s="39"/>
      <c r="AH196" s="98" t="str" cm="1">
        <f t="array" ref="AH196">_xlfn.TEXTJOIN(CHAR(10), TRUE, _xlfn._xlws.FILTER(AG$2:AG$371, $B$2:$B$371 = $B196))</f>
        <v/>
      </c>
      <c r="AI196" s="39"/>
      <c r="AJ196" s="92" t="str" cm="1">
        <f t="array" ref="AJ196">_xlfn.TEXTJOIN(CHAR(10), TRUE, _xlfn._xlws.FILTER(AI$2:AI$371, $B$2:$B$371 = $B196))</f>
        <v/>
      </c>
    </row>
    <row r="197" spans="1:36" ht="101.4" thickBot="1" x14ac:dyDescent="0.35">
      <c r="A197" s="36"/>
      <c r="B197" s="89">
        <f t="shared" ref="B197:B260" si="7">IF(A197="",B196,A197)</f>
        <v>28</v>
      </c>
      <c r="C197" s="220"/>
      <c r="D197" s="87" t="str" cm="1">
        <f t="array" ref="D197">_xlfn.TEXTJOIN(", ", TRUE, _xlfn._xlws.FILTER(C$2:C$371, $B$2:$B$371 = B197))</f>
        <v>Mazaugues</v>
      </c>
      <c r="E197" s="7"/>
      <c r="F197" s="87" t="str" cm="1">
        <f t="array" ref="F197">_xlfn.TEXTJOIN(CHAR(10), TRUE, _xlfn._xlws.FILTER(E$2:E$371, $B$2:$B$371 = $B197))</f>
        <v>FNE-PACA
UDVN-FNE 83
Collectif Local
M. Goueffon 
H. Bonhomme</v>
      </c>
      <c r="G197" s="37"/>
      <c r="H197" s="116" t="str" cm="1">
        <f t="array" ref="H197">_xlfn.TEXTJOIN(CHAR(10), TRUE, _xlfn._xlws.FILTER(G$2:G$371, $B$2:$B$371 = $B197))</f>
        <v/>
      </c>
      <c r="I197" s="37"/>
      <c r="J197" s="169" t="str" cm="1">
        <f t="array" ref="J197">_xlfn.TEXTJOIN(CHAR(10), TRUE, _xlfn._xlws.FILTER(I$2:I$371, $B$2:$B$371 = $B197))</f>
        <v/>
      </c>
      <c r="K197" s="223"/>
      <c r="L197" s="151" t="str" cm="1">
        <f t="array" ref="L197">_xlfn.TEXTJOIN(CHAR(10), TRUE, _xlfn._xlws.FILTER(K$2:K$371, $B$2:$B$371 = $B197))</f>
        <v>Mairie</v>
      </c>
      <c r="M197" s="54"/>
      <c r="N197" s="151" t="str" cm="1">
        <f t="array" ref="N197">_xlfn.TEXTJOIN(CHAR(10), TRUE, _xlfn._xlws.FILTER(M$2:M$371, $B$2:$B$371 = $B197))</f>
        <v/>
      </c>
      <c r="O197" s="54"/>
      <c r="P197" s="151" t="str" cm="1">
        <f t="array" ref="P197">_xlfn.TEXTJOIN(CHAR(10), TRUE, _xlfn._xlws.FILTER(O$2:O$371, $B$2:$B$371 = $B197))</f>
        <v/>
      </c>
      <c r="Q197" s="54"/>
      <c r="R197" s="151" t="str" cm="1">
        <f t="array" ref="R197">_xlfn.TEXTJOIN(CHAR(10), TRUE, _xlfn._xlws.FILTER(Q$2:Q$371, $B$2:$B$371 = $B197))</f>
        <v/>
      </c>
      <c r="S197" s="227"/>
      <c r="T197" s="140" t="str" cm="1">
        <f t="array" ref="T197">_xlfn.TEXTJOIN(CHAR(10), TRUE, _xlfn._xlws.FILTER(S$2:S$371, $B$2:$B$371 = $B197))</f>
        <v/>
      </c>
      <c r="U197" s="3" t="s">
        <v>296</v>
      </c>
      <c r="V197" s="113" t="str" cm="1">
        <f t="array" ref="V197">_xlfn.TEXTJOIN(CHAR(10), TRUE, _xlfn._xlws.FILTER(U$2:U$371, $B$2:$B$371 = $B197))</f>
        <v>Carrière de Mazauges
Recours gracieux Maire contre PC
08/03/2021
Rejet 29/04/2021
Référé liberté TA : espèces protégées 24/05/2021
Assignation en référé par Provence Granulats pour intimidation 
Référé suspension attaché au recours contre PC</v>
      </c>
      <c r="W197" s="220"/>
      <c r="X197" s="113" t="str" cm="1">
        <f t="array" ref="X197">_xlfn.TEXTJOIN(CHAR(10), TRUE, _xlfn._xlws.FILTER(W$2:W$371, $B$2:$B$371 = $B197))</f>
        <v/>
      </c>
      <c r="Y197" s="3"/>
      <c r="Z197" s="113" t="str" cm="1">
        <f t="array" ref="Z197">_xlfn.TEXTJOIN(CHAR(10), TRUE, _xlfn._xlws.FILTER(Y$2:Y$371, $B$2:$B$371 = $B197))</f>
        <v>Rejet le 29/05/2021
Délibéré le 29/09
Audience 10 nov 2021
Juge TGI de Draguignan fin avril 2022 le juge se déclare incompétent.</v>
      </c>
      <c r="AA197" s="34"/>
      <c r="AB197" s="113"/>
      <c r="AC197" s="39"/>
      <c r="AD197" s="98"/>
      <c r="AE197" s="39"/>
      <c r="AF197" s="98"/>
      <c r="AG197" s="39"/>
      <c r="AH197" s="98" t="str" cm="1">
        <f t="array" ref="AH197">_xlfn.TEXTJOIN(CHAR(10), TRUE, _xlfn._xlws.FILTER(AG$2:AG$371, $B$2:$B$371 = $B197))</f>
        <v/>
      </c>
      <c r="AI197" s="39"/>
      <c r="AJ197" s="92" t="str" cm="1">
        <f t="array" ref="AJ197">_xlfn.TEXTJOIN(CHAR(10), TRUE, _xlfn._xlws.FILTER(AI$2:AI$371, $B$2:$B$371 = $B197))</f>
        <v/>
      </c>
    </row>
    <row r="198" spans="1:36" ht="101.4" thickBot="1" x14ac:dyDescent="0.35">
      <c r="A198" s="36"/>
      <c r="B198" s="89">
        <f t="shared" si="7"/>
        <v>28</v>
      </c>
      <c r="C198" s="220"/>
      <c r="D198" s="87" t="str" cm="1">
        <f t="array" ref="D198">_xlfn.TEXTJOIN(", ", TRUE, _xlfn._xlws.FILTER(C$2:C$371, $B$2:$B$371 = B198))</f>
        <v>Mazaugues</v>
      </c>
      <c r="E198" s="7"/>
      <c r="F198" s="87" t="str" cm="1">
        <f t="array" ref="F198">_xlfn.TEXTJOIN(CHAR(10), TRUE, _xlfn._xlws.FILTER(E$2:E$371, $B$2:$B$371 = $B198))</f>
        <v>FNE-PACA
UDVN-FNE 83
Collectif Local
M. Goueffon 
H. Bonhomme</v>
      </c>
      <c r="G198" s="37"/>
      <c r="H198" s="116" t="str" cm="1">
        <f t="array" ref="H198">_xlfn.TEXTJOIN(CHAR(10), TRUE, _xlfn._xlws.FILTER(G$2:G$371, $B$2:$B$371 = $B198))</f>
        <v/>
      </c>
      <c r="I198" s="37"/>
      <c r="J198" s="169" t="str" cm="1">
        <f t="array" ref="J198">_xlfn.TEXTJOIN(CHAR(10), TRUE, _xlfn._xlws.FILTER(I$2:I$371, $B$2:$B$371 = $B198))</f>
        <v/>
      </c>
      <c r="K198" s="223"/>
      <c r="L198" s="151" t="str" cm="1">
        <f t="array" ref="L198">_xlfn.TEXTJOIN(CHAR(10), TRUE, _xlfn._xlws.FILTER(K$2:K$371, $B$2:$B$371 = $B198))</f>
        <v>Mairie</v>
      </c>
      <c r="M198" s="54"/>
      <c r="N198" s="151" t="str" cm="1">
        <f t="array" ref="N198">_xlfn.TEXTJOIN(CHAR(10), TRUE, _xlfn._xlws.FILTER(M$2:M$371, $B$2:$B$371 = $B198))</f>
        <v/>
      </c>
      <c r="O198" s="54"/>
      <c r="P198" s="151" t="str" cm="1">
        <f t="array" ref="P198">_xlfn.TEXTJOIN(CHAR(10), TRUE, _xlfn._xlws.FILTER(O$2:O$371, $B$2:$B$371 = $B198))</f>
        <v/>
      </c>
      <c r="Q198" s="54"/>
      <c r="R198" s="151" t="str" cm="1">
        <f t="array" ref="R198">_xlfn.TEXTJOIN(CHAR(10), TRUE, _xlfn._xlws.FILTER(Q$2:Q$371, $B$2:$B$371 = $B198))</f>
        <v/>
      </c>
      <c r="S198" s="227"/>
      <c r="T198" s="140" t="str" cm="1">
        <f t="array" ref="T198">_xlfn.TEXTJOIN(CHAR(10), TRUE, _xlfn._xlws.FILTER(S$2:S$371, $B$2:$B$371 = $B198))</f>
        <v/>
      </c>
      <c r="U198" s="7"/>
      <c r="V198" s="116" t="str" cm="1">
        <f t="array" ref="V198">_xlfn.TEXTJOIN(CHAR(10), TRUE, _xlfn._xlws.FILTER(U$2:U$371, $B$2:$B$371 = $B198))</f>
        <v>Carrière de Mazauges
Recours gracieux Maire contre PC
08/03/2021
Rejet 29/04/2021
Référé liberté TA : espèces protégées 24/05/2021
Assignation en référé par Provence Granulats pour intimidation 
Référé suspension attaché au recours contre PC</v>
      </c>
      <c r="W198" s="220"/>
      <c r="X198" s="113" t="str" cm="1">
        <f t="array" ref="X198">_xlfn.TEXTJOIN(CHAR(10), TRUE, _xlfn._xlws.FILTER(W$2:W$371, $B$2:$B$371 = $B198))</f>
        <v/>
      </c>
      <c r="Y198" s="3"/>
      <c r="Z198" s="113" t="str" cm="1">
        <f t="array" ref="Z198">_xlfn.TEXTJOIN(CHAR(10), TRUE, _xlfn._xlws.FILTER(Y$2:Y$371, $B$2:$B$371 = $B198))</f>
        <v>Rejet le 29/05/2021
Délibéré le 29/09
Audience 10 nov 2021
Juge TGI de Draguignan fin avril 2022 le juge se déclare incompétent.</v>
      </c>
      <c r="AA198" s="37"/>
      <c r="AB198" s="116"/>
      <c r="AC198" s="39"/>
      <c r="AD198" s="98"/>
      <c r="AE198" s="39"/>
      <c r="AF198" s="98"/>
      <c r="AG198" s="39"/>
      <c r="AH198" s="98" t="str" cm="1">
        <f t="array" ref="AH198">_xlfn.TEXTJOIN(CHAR(10), TRUE, _xlfn._xlws.FILTER(AG$2:AG$371, $B$2:$B$371 = $B198))</f>
        <v/>
      </c>
      <c r="AI198" s="39"/>
      <c r="AJ198" s="92" t="str" cm="1">
        <f t="array" ref="AJ198">_xlfn.TEXTJOIN(CHAR(10), TRUE, _xlfn._xlws.FILTER(AI$2:AI$371, $B$2:$B$371 = $B198))</f>
        <v/>
      </c>
    </row>
    <row r="199" spans="1:36" ht="101.4" thickBot="1" x14ac:dyDescent="0.35">
      <c r="A199" s="36"/>
      <c r="B199" s="89">
        <f t="shared" si="7"/>
        <v>28</v>
      </c>
      <c r="C199" s="220"/>
      <c r="D199" s="87" t="str" cm="1">
        <f t="array" ref="D199">_xlfn.TEXTJOIN(", ", TRUE, _xlfn._xlws.FILTER(C$2:C$371, $B$2:$B$371 = B199))</f>
        <v>Mazaugues</v>
      </c>
      <c r="E199" s="7"/>
      <c r="F199" s="87" t="str" cm="1">
        <f t="array" ref="F199">_xlfn.TEXTJOIN(CHAR(10), TRUE, _xlfn._xlws.FILTER(E$2:E$371, $B$2:$B$371 = $B199))</f>
        <v>FNE-PACA
UDVN-FNE 83
Collectif Local
M. Goueffon 
H. Bonhomme</v>
      </c>
      <c r="G199" s="37"/>
      <c r="H199" s="116" t="str" cm="1">
        <f t="array" ref="H199">_xlfn.TEXTJOIN(CHAR(10), TRUE, _xlfn._xlws.FILTER(G$2:G$371, $B$2:$B$371 = $B199))</f>
        <v/>
      </c>
      <c r="I199" s="37"/>
      <c r="J199" s="169" t="str" cm="1">
        <f t="array" ref="J199">_xlfn.TEXTJOIN(CHAR(10), TRUE, _xlfn._xlws.FILTER(I$2:I$371, $B$2:$B$371 = $B199))</f>
        <v/>
      </c>
      <c r="K199" s="223"/>
      <c r="L199" s="151" t="str" cm="1">
        <f t="array" ref="L199">_xlfn.TEXTJOIN(CHAR(10), TRUE, _xlfn._xlws.FILTER(K$2:K$371, $B$2:$B$371 = $B199))</f>
        <v>Mairie</v>
      </c>
      <c r="M199" s="54"/>
      <c r="N199" s="151" t="str" cm="1">
        <f t="array" ref="N199">_xlfn.TEXTJOIN(CHAR(10), TRUE, _xlfn._xlws.FILTER(M$2:M$371, $B$2:$B$371 = $B199))</f>
        <v/>
      </c>
      <c r="O199" s="54"/>
      <c r="P199" s="151" t="str" cm="1">
        <f t="array" ref="P199">_xlfn.TEXTJOIN(CHAR(10), TRUE, _xlfn._xlws.FILTER(O$2:O$371, $B$2:$B$371 = $B199))</f>
        <v/>
      </c>
      <c r="Q199" s="54"/>
      <c r="R199" s="151" t="str" cm="1">
        <f t="array" ref="R199">_xlfn.TEXTJOIN(CHAR(10), TRUE, _xlfn._xlws.FILTER(Q$2:Q$371, $B$2:$B$371 = $B199))</f>
        <v/>
      </c>
      <c r="S199" s="227"/>
      <c r="T199" s="140" t="str" cm="1">
        <f t="array" ref="T199">_xlfn.TEXTJOIN(CHAR(10), TRUE, _xlfn._xlws.FILTER(S$2:S$371, $B$2:$B$371 = $B199))</f>
        <v/>
      </c>
      <c r="U199" s="7"/>
      <c r="V199" s="116" t="str" cm="1">
        <f t="array" ref="V199">_xlfn.TEXTJOIN(CHAR(10), TRUE, _xlfn._xlws.FILTER(U$2:U$371, $B$2:$B$371 = $B199))</f>
        <v>Carrière de Mazauges
Recours gracieux Maire contre PC
08/03/2021
Rejet 29/04/2021
Référé liberté TA : espèces protégées 24/05/2021
Assignation en référé par Provence Granulats pour intimidation 
Référé suspension attaché au recours contre PC</v>
      </c>
      <c r="W199" s="220"/>
      <c r="X199" s="113" t="str" cm="1">
        <f t="array" ref="X199">_xlfn.TEXTJOIN(CHAR(10), TRUE, _xlfn._xlws.FILTER(W$2:W$371, $B$2:$B$371 = $B199))</f>
        <v/>
      </c>
      <c r="Y199" s="3" t="s">
        <v>298</v>
      </c>
      <c r="Z199" s="113" t="str" cm="1">
        <f t="array" ref="Z199">_xlfn.TEXTJOIN(CHAR(10), TRUE, _xlfn._xlws.FILTER(Y$2:Y$371, $B$2:$B$371 = $B199))</f>
        <v>Rejet le 29/05/2021
Délibéré le 29/09
Audience 10 nov 2021
Juge TGI de Draguignan fin avril 2022 le juge se déclare incompétent.</v>
      </c>
      <c r="AA199" s="37"/>
      <c r="AB199" s="116"/>
      <c r="AC199" s="39"/>
      <c r="AD199" s="98"/>
      <c r="AE199" s="39"/>
      <c r="AF199" s="98"/>
      <c r="AG199" s="39"/>
      <c r="AH199" s="98" t="str" cm="1">
        <f t="array" ref="AH199">_xlfn.TEXTJOIN(CHAR(10), TRUE, _xlfn._xlws.FILTER(AG$2:AG$371, $B$2:$B$371 = $B199))</f>
        <v/>
      </c>
      <c r="AI199" s="39"/>
      <c r="AJ199" s="92" t="str" cm="1">
        <f t="array" ref="AJ199">_xlfn.TEXTJOIN(CHAR(10), TRUE, _xlfn._xlws.FILTER(AI$2:AI$371, $B$2:$B$371 = $B199))</f>
        <v/>
      </c>
    </row>
    <row r="200" spans="1:36" ht="101.4" thickBot="1" x14ac:dyDescent="0.35">
      <c r="A200" s="36"/>
      <c r="B200" s="89">
        <f t="shared" si="7"/>
        <v>28</v>
      </c>
      <c r="C200" s="220"/>
      <c r="D200" s="87" t="str" cm="1">
        <f t="array" ref="D200">_xlfn.TEXTJOIN(", ", TRUE, _xlfn._xlws.FILTER(C$2:C$371, $B$2:$B$371 = B200))</f>
        <v>Mazaugues</v>
      </c>
      <c r="E200" s="7"/>
      <c r="F200" s="87" t="str" cm="1">
        <f t="array" ref="F200">_xlfn.TEXTJOIN(CHAR(10), TRUE, _xlfn._xlws.FILTER(E$2:E$371, $B$2:$B$371 = $B200))</f>
        <v>FNE-PACA
UDVN-FNE 83
Collectif Local
M. Goueffon 
H. Bonhomme</v>
      </c>
      <c r="G200" s="37"/>
      <c r="H200" s="116" t="str" cm="1">
        <f t="array" ref="H200">_xlfn.TEXTJOIN(CHAR(10), TRUE, _xlfn._xlws.FILTER(G$2:G$371, $B$2:$B$371 = $B200))</f>
        <v/>
      </c>
      <c r="I200" s="37"/>
      <c r="J200" s="169" t="str" cm="1">
        <f t="array" ref="J200">_xlfn.TEXTJOIN(CHAR(10), TRUE, _xlfn._xlws.FILTER(I$2:I$371, $B$2:$B$371 = $B200))</f>
        <v/>
      </c>
      <c r="K200" s="223"/>
      <c r="L200" s="151" t="str" cm="1">
        <f t="array" ref="L200">_xlfn.TEXTJOIN(CHAR(10), TRUE, _xlfn._xlws.FILTER(K$2:K$371, $B$2:$B$371 = $B200))</f>
        <v>Mairie</v>
      </c>
      <c r="M200" s="54"/>
      <c r="N200" s="151" t="str" cm="1">
        <f t="array" ref="N200">_xlfn.TEXTJOIN(CHAR(10), TRUE, _xlfn._xlws.FILTER(M$2:M$371, $B$2:$B$371 = $B200))</f>
        <v/>
      </c>
      <c r="O200" s="54"/>
      <c r="P200" s="151" t="str" cm="1">
        <f t="array" ref="P200">_xlfn.TEXTJOIN(CHAR(10), TRUE, _xlfn._xlws.FILTER(O$2:O$371, $B$2:$B$371 = $B200))</f>
        <v/>
      </c>
      <c r="Q200" s="54"/>
      <c r="R200" s="151" t="str" cm="1">
        <f t="array" ref="R200">_xlfn.TEXTJOIN(CHAR(10), TRUE, _xlfn._xlws.FILTER(Q$2:Q$371, $B$2:$B$371 = $B200))</f>
        <v/>
      </c>
      <c r="S200" s="227"/>
      <c r="T200" s="140" t="str" cm="1">
        <f t="array" ref="T200">_xlfn.TEXTJOIN(CHAR(10), TRUE, _xlfn._xlws.FILTER(S$2:S$371, $B$2:$B$371 = $B200))</f>
        <v/>
      </c>
      <c r="U200" s="7"/>
      <c r="V200" s="116" t="str" cm="1">
        <f t="array" ref="V200">_xlfn.TEXTJOIN(CHAR(10), TRUE, _xlfn._xlws.FILTER(U$2:U$371, $B$2:$B$371 = $B200))</f>
        <v>Carrière de Mazauges
Recours gracieux Maire contre PC
08/03/2021
Rejet 29/04/2021
Référé liberté TA : espèces protégées 24/05/2021
Assignation en référé par Provence Granulats pour intimidation 
Référé suspension attaché au recours contre PC</v>
      </c>
      <c r="W200" s="220"/>
      <c r="X200" s="113" t="str" cm="1">
        <f t="array" ref="X200">_xlfn.TEXTJOIN(CHAR(10), TRUE, _xlfn._xlws.FILTER(W$2:W$371, $B$2:$B$371 = $B200))</f>
        <v/>
      </c>
      <c r="Y200" s="3" t="s">
        <v>299</v>
      </c>
      <c r="Z200" s="113" t="str" cm="1">
        <f t="array" ref="Z200">_xlfn.TEXTJOIN(CHAR(10), TRUE, _xlfn._xlws.FILTER(Y$2:Y$371, $B$2:$B$371 = $B200))</f>
        <v>Rejet le 29/05/2021
Délibéré le 29/09
Audience 10 nov 2021
Juge TGI de Draguignan fin avril 2022 le juge se déclare incompétent.</v>
      </c>
      <c r="AA200" s="37"/>
      <c r="AB200" s="116"/>
      <c r="AC200" s="39"/>
      <c r="AD200" s="98"/>
      <c r="AE200" s="39"/>
      <c r="AF200" s="98"/>
      <c r="AG200" s="39"/>
      <c r="AH200" s="98" t="str" cm="1">
        <f t="array" ref="AH200">_xlfn.TEXTJOIN(CHAR(10), TRUE, _xlfn._xlws.FILTER(AG$2:AG$371, $B$2:$B$371 = $B200))</f>
        <v/>
      </c>
      <c r="AI200" s="39"/>
      <c r="AJ200" s="92" t="str" cm="1">
        <f t="array" ref="AJ200">_xlfn.TEXTJOIN(CHAR(10), TRUE, _xlfn._xlws.FILTER(AI$2:AI$371, $B$2:$B$371 = $B200))</f>
        <v/>
      </c>
    </row>
    <row r="201" spans="1:36" ht="101.4" thickBot="1" x14ac:dyDescent="0.35">
      <c r="A201" s="79"/>
      <c r="B201" s="89">
        <f t="shared" si="7"/>
        <v>28</v>
      </c>
      <c r="C201" s="221"/>
      <c r="D201" s="87" t="str" cm="1">
        <f t="array" ref="D201">_xlfn.TEXTJOIN(", ", TRUE, _xlfn._xlws.FILTER(C$2:C$371, $B$2:$B$371 = B201))</f>
        <v>Mazaugues</v>
      </c>
      <c r="E201" s="8"/>
      <c r="F201" s="87" t="str" cm="1">
        <f t="array" ref="F201">_xlfn.TEXTJOIN(CHAR(10), TRUE, _xlfn._xlws.FILTER(E$2:E$371, $B$2:$B$371 = $B201))</f>
        <v>FNE-PACA
UDVN-FNE 83
Collectif Local
M. Goueffon 
H. Bonhomme</v>
      </c>
      <c r="G201" s="38"/>
      <c r="H201" s="117" t="str" cm="1">
        <f t="array" ref="H201">_xlfn.TEXTJOIN(CHAR(10), TRUE, _xlfn._xlws.FILTER(G$2:G$371, $B$2:$B$371 = $B201))</f>
        <v/>
      </c>
      <c r="I201" s="38"/>
      <c r="J201" s="170" t="str" cm="1">
        <f t="array" ref="J201">_xlfn.TEXTJOIN(CHAR(10), TRUE, _xlfn._xlws.FILTER(I$2:I$371, $B$2:$B$371 = $B201))</f>
        <v/>
      </c>
      <c r="K201" s="224"/>
      <c r="L201" s="154" t="str" cm="1">
        <f t="array" ref="L201">_xlfn.TEXTJOIN(CHAR(10), TRUE, _xlfn._xlws.FILTER(K$2:K$371, $B$2:$B$371 = $B201))</f>
        <v>Mairie</v>
      </c>
      <c r="M201" s="57"/>
      <c r="N201" s="154" t="str" cm="1">
        <f t="array" ref="N201">_xlfn.TEXTJOIN(CHAR(10), TRUE, _xlfn._xlws.FILTER(M$2:M$371, $B$2:$B$371 = $B201))</f>
        <v/>
      </c>
      <c r="O201" s="57"/>
      <c r="P201" s="154" t="str" cm="1">
        <f t="array" ref="P201">_xlfn.TEXTJOIN(CHAR(10), TRUE, _xlfn._xlws.FILTER(O$2:O$371, $B$2:$B$371 = $B201))</f>
        <v/>
      </c>
      <c r="Q201" s="57"/>
      <c r="R201" s="154" t="str" cm="1">
        <f t="array" ref="R201">_xlfn.TEXTJOIN(CHAR(10), TRUE, _xlfn._xlws.FILTER(Q$2:Q$371, $B$2:$B$371 = $B201))</f>
        <v/>
      </c>
      <c r="S201" s="228"/>
      <c r="T201" s="141" t="str" cm="1">
        <f t="array" ref="T201">_xlfn.TEXTJOIN(CHAR(10), TRUE, _xlfn._xlws.FILTER(S$2:S$371, $B$2:$B$371 = $B201))</f>
        <v/>
      </c>
      <c r="U201" s="8"/>
      <c r="V201" s="117" t="str" cm="1">
        <f t="array" ref="V201">_xlfn.TEXTJOIN(CHAR(10), TRUE, _xlfn._xlws.FILTER(U$2:U$371, $B$2:$B$371 = $B201))</f>
        <v>Carrière de Mazauges
Recours gracieux Maire contre PC
08/03/2021
Rejet 29/04/2021
Référé liberté TA : espèces protégées 24/05/2021
Assignation en référé par Provence Granulats pour intimidation 
Référé suspension attaché au recours contre PC</v>
      </c>
      <c r="W201" s="221"/>
      <c r="X201" s="114" t="str" cm="1">
        <f t="array" ref="X201">_xlfn.TEXTJOIN(CHAR(10), TRUE, _xlfn._xlws.FILTER(W$2:W$371, $B$2:$B$371 = $B201))</f>
        <v/>
      </c>
      <c r="Y201" s="4" t="s">
        <v>300</v>
      </c>
      <c r="Z201" s="114" t="str" cm="1">
        <f t="array" ref="Z201">_xlfn.TEXTJOIN(CHAR(10), TRUE, _xlfn._xlws.FILTER(Y$2:Y$371, $B$2:$B$371 = $B201))</f>
        <v>Rejet le 29/05/2021
Délibéré le 29/09
Audience 10 nov 2021
Juge TGI de Draguignan fin avril 2022 le juge se déclare incompétent.</v>
      </c>
      <c r="AA201" s="38"/>
      <c r="AB201" s="117"/>
      <c r="AC201" s="41"/>
      <c r="AD201" s="100"/>
      <c r="AE201" s="41"/>
      <c r="AF201" s="100"/>
      <c r="AG201" s="41"/>
      <c r="AH201" s="100" t="str" cm="1">
        <f t="array" ref="AH201">_xlfn.TEXTJOIN(CHAR(10), TRUE, _xlfn._xlws.FILTER(AG$2:AG$371, $B$2:$B$371 = $B201))</f>
        <v/>
      </c>
      <c r="AI201" s="41"/>
      <c r="AJ201" s="92" t="str" cm="1">
        <f t="array" ref="AJ201">_xlfn.TEXTJOIN(CHAR(10), TRUE, _xlfn._xlws.FILTER(AI$2:AI$371, $B$2:$B$371 = $B201))</f>
        <v/>
      </c>
    </row>
    <row r="202" spans="1:36" ht="87" thickBot="1" x14ac:dyDescent="0.35">
      <c r="A202" s="78">
        <v>29</v>
      </c>
      <c r="B202" s="89">
        <f t="shared" si="7"/>
        <v>29</v>
      </c>
      <c r="C202" s="219" t="s">
        <v>301</v>
      </c>
      <c r="D202" s="87" t="str" cm="1">
        <f t="array" ref="D202">_xlfn.TEXTJOIN(", ", TRUE, _xlfn._xlws.FILTER(C$2:C$371, $B$2:$B$371 = B202))</f>
        <v>Pontevès</v>
      </c>
      <c r="E202" s="3" t="s">
        <v>302</v>
      </c>
      <c r="F202" s="87" t="str" cm="1">
        <f t="array" ref="F202">_xlfn.TEXTJOIN(CHAR(10), TRUE, _xlfn._xlws.FILTER(E$2:E$371, $B$2:$B$371 = $B202))</f>
        <v>APNE riverains 2012
Armand Novi
2019</v>
      </c>
      <c r="G202" s="34"/>
      <c r="H202" s="113" t="str" cm="1">
        <f t="array" ref="H202">_xlfn.TEXTJOIN(CHAR(10), TRUE, _xlfn._xlws.FILTER(G$2:G$371, $B$2:$B$371 = $B202))</f>
        <v/>
      </c>
      <c r="I202" s="34"/>
      <c r="J202" s="115" t="str" cm="1">
        <f t="array" ref="J202">_xlfn.TEXTJOIN(CHAR(10), TRUE, _xlfn._xlws.FILTER(I$2:I$371, $B$2:$B$371 = $B202))</f>
        <v/>
      </c>
      <c r="K202" s="27" t="s">
        <v>27</v>
      </c>
      <c r="L202" s="151" t="str" cm="1">
        <f t="array" ref="L202">_xlfn.TEXTJOIN(CHAR(10), TRUE, _xlfn._xlws.FILTER(K$2:K$371, $B$2:$B$371 = $B202))</f>
        <v>TA Toulon
CA Marseille
CE
TA Toulon</v>
      </c>
      <c r="M202" s="54"/>
      <c r="N202" s="151" t="str" cm="1">
        <f t="array" ref="N202">_xlfn.TEXTJOIN(CHAR(10), TRUE, _xlfn._xlws.FILTER(M$2:M$371, $B$2:$B$371 = $B202))</f>
        <v/>
      </c>
      <c r="O202" s="54"/>
      <c r="P202" s="151" t="str" cm="1">
        <f t="array" ref="P202">_xlfn.TEXTJOIN(CHAR(10), TRUE, _xlfn._xlws.FILTER(O$2:O$371, $B$2:$B$371 = $B202))</f>
        <v/>
      </c>
      <c r="Q202" s="54"/>
      <c r="R202" s="151" t="str" cm="1">
        <f t="array" ref="R202">_xlfn.TEXTJOIN(CHAR(10), TRUE, _xlfn._xlws.FILTER(Q$2:Q$371, $B$2:$B$371 = $B202))</f>
        <v/>
      </c>
      <c r="S202" s="219"/>
      <c r="T202" s="113" t="str" cm="1">
        <f t="array" ref="T202">_xlfn.TEXTJOIN(CHAR(10), TRUE, _xlfn._xlws.FILTER(S$2:S$371, $B$2:$B$371 = $B202))</f>
        <v/>
      </c>
      <c r="U202" s="3" t="s">
        <v>305</v>
      </c>
      <c r="V202" s="113" t="str" cm="1">
        <f t="array" ref="V202">_xlfn.TEXTJOIN(CHAR(10), TRUE, _xlfn._xlws.FILTER(U$2:U$371, $B$2:$B$371 = $B202))</f>
        <v>Construction STEP, destruction EBC, proximité des habitations et inondabilité
Procédure contre la commune et l’Etat : rejets station non conformes</v>
      </c>
      <c r="W202" s="3"/>
      <c r="X202" s="113" t="str" cm="1">
        <f t="array" ref="X202">_xlfn.TEXTJOIN(CHAR(10), TRUE, _xlfn._xlws.FILTER(W$2:W$371, $B$2:$B$371 = $B202))</f>
        <v>La commune a attaqué ses prestataires en 2019 :
BE, constructeur, exploitant</v>
      </c>
      <c r="Y202" s="3" t="s">
        <v>309</v>
      </c>
      <c r="Z202" s="113" t="str" cm="1">
        <f t="array" ref="Z202">_xlfn.TEXTJOIN(CHAR(10), TRUE, _xlfn._xlws.FILTER(Y$2:Y$371, $B$2:$B$371 = $B202))</f>
        <v>Arrêt CE en 2018 et commune condamnée
En cours octobre 2023</v>
      </c>
      <c r="AA202" s="34"/>
      <c r="AB202" s="113"/>
      <c r="AC202" s="217"/>
      <c r="AD202" s="95"/>
      <c r="AE202" s="217"/>
      <c r="AF202" s="95"/>
      <c r="AG202" s="217"/>
      <c r="AH202" s="95" t="str" cm="1">
        <f t="array" ref="AH202">_xlfn.TEXTJOIN(CHAR(10), TRUE, _xlfn._xlws.FILTER(AG$2:AG$371, $B$2:$B$371 = $B202))</f>
        <v/>
      </c>
      <c r="AI202" s="217"/>
      <c r="AJ202" s="92" t="str" cm="1">
        <f t="array" ref="AJ202">_xlfn.TEXTJOIN(CHAR(10), TRUE, _xlfn._xlws.FILTER(AI$2:AI$371, $B$2:$B$371 = $B202))</f>
        <v/>
      </c>
    </row>
    <row r="203" spans="1:36" ht="87" thickBot="1" x14ac:dyDescent="0.35">
      <c r="A203" s="36"/>
      <c r="B203" s="89">
        <f t="shared" si="7"/>
        <v>29</v>
      </c>
      <c r="C203" s="220"/>
      <c r="D203" s="87" t="str" cm="1">
        <f t="array" ref="D203">_xlfn.TEXTJOIN(", ", TRUE, _xlfn._xlws.FILTER(C$2:C$371, $B$2:$B$371 = B203))</f>
        <v>Pontevès</v>
      </c>
      <c r="E203" s="3" t="s">
        <v>303</v>
      </c>
      <c r="F203" s="87" t="str" cm="1">
        <f t="array" ref="F203">_xlfn.TEXTJOIN(CHAR(10), TRUE, _xlfn._xlws.FILTER(E$2:E$371, $B$2:$B$371 = $B203))</f>
        <v>APNE riverains 2012
Armand Novi
2019</v>
      </c>
      <c r="G203" s="34"/>
      <c r="H203" s="113" t="str" cm="1">
        <f t="array" ref="H203">_xlfn.TEXTJOIN(CHAR(10), TRUE, _xlfn._xlws.FILTER(G$2:G$371, $B$2:$B$371 = $B203))</f>
        <v/>
      </c>
      <c r="I203" s="34"/>
      <c r="J203" s="115" t="str" cm="1">
        <f t="array" ref="J203">_xlfn.TEXTJOIN(CHAR(10), TRUE, _xlfn._xlws.FILTER(I$2:I$371, $B$2:$B$371 = $B203))</f>
        <v/>
      </c>
      <c r="K203" s="27" t="s">
        <v>304</v>
      </c>
      <c r="L203" s="151" t="str" cm="1">
        <f t="array" ref="L203">_xlfn.TEXTJOIN(CHAR(10), TRUE, _xlfn._xlws.FILTER(K$2:K$371, $B$2:$B$371 = $B203))</f>
        <v>TA Toulon
CA Marseille
CE
TA Toulon</v>
      </c>
      <c r="M203" s="54"/>
      <c r="N203" s="151" t="str" cm="1">
        <f t="array" ref="N203">_xlfn.TEXTJOIN(CHAR(10), TRUE, _xlfn._xlws.FILTER(M$2:M$371, $B$2:$B$371 = $B203))</f>
        <v/>
      </c>
      <c r="O203" s="54"/>
      <c r="P203" s="151" t="str" cm="1">
        <f t="array" ref="P203">_xlfn.TEXTJOIN(CHAR(10), TRUE, _xlfn._xlws.FILTER(O$2:O$371, $B$2:$B$371 = $B203))</f>
        <v/>
      </c>
      <c r="Q203" s="54"/>
      <c r="R203" s="151" t="str" cm="1">
        <f t="array" ref="R203">_xlfn.TEXTJOIN(CHAR(10), TRUE, _xlfn._xlws.FILTER(Q$2:Q$371, $B$2:$B$371 = $B203))</f>
        <v/>
      </c>
      <c r="S203" s="220"/>
      <c r="T203" s="113" t="str" cm="1">
        <f t="array" ref="T203">_xlfn.TEXTJOIN(CHAR(10), TRUE, _xlfn._xlws.FILTER(S$2:S$371, $B$2:$B$371 = $B203))</f>
        <v/>
      </c>
      <c r="U203" s="3"/>
      <c r="V203" s="113" t="str" cm="1">
        <f t="array" ref="V203">_xlfn.TEXTJOIN(CHAR(10), TRUE, _xlfn._xlws.FILTER(U$2:U$371, $B$2:$B$371 = $B203))</f>
        <v>Construction STEP, destruction EBC, proximité des habitations et inondabilité
Procédure contre la commune et l’Etat : rejets station non conformes</v>
      </c>
      <c r="W203" s="3"/>
      <c r="X203" s="113" t="str" cm="1">
        <f t="array" ref="X203">_xlfn.TEXTJOIN(CHAR(10), TRUE, _xlfn._xlws.FILTER(W$2:W$371, $B$2:$B$371 = $B203))</f>
        <v>La commune a attaqué ses prestataires en 2019 :
BE, constructeur, exploitant</v>
      </c>
      <c r="Y203" s="3"/>
      <c r="Z203" s="113" t="str" cm="1">
        <f t="array" ref="Z203">_xlfn.TEXTJOIN(CHAR(10), TRUE, _xlfn._xlws.FILTER(Y$2:Y$371, $B$2:$B$371 = $B203))</f>
        <v>Arrêt CE en 2018 et commune condamnée
En cours octobre 2023</v>
      </c>
      <c r="AA203" s="34"/>
      <c r="AB203" s="113"/>
      <c r="AC203" s="218"/>
      <c r="AD203" s="97"/>
      <c r="AE203" s="218"/>
      <c r="AF203" s="97"/>
      <c r="AG203" s="218"/>
      <c r="AH203" s="97" t="str" cm="1">
        <f t="array" ref="AH203">_xlfn.TEXTJOIN(CHAR(10), TRUE, _xlfn._xlws.FILTER(AG$2:AG$371, $B$2:$B$371 = $B203))</f>
        <v/>
      </c>
      <c r="AI203" s="218"/>
      <c r="AJ203" s="92" t="str" cm="1">
        <f t="array" ref="AJ203">_xlfn.TEXTJOIN(CHAR(10), TRUE, _xlfn._xlws.FILTER(AI$2:AI$371, $B$2:$B$371 = $B203))</f>
        <v/>
      </c>
    </row>
    <row r="204" spans="1:36" ht="87" thickBot="1" x14ac:dyDescent="0.35">
      <c r="A204" s="36"/>
      <c r="B204" s="89">
        <f t="shared" si="7"/>
        <v>29</v>
      </c>
      <c r="C204" s="220"/>
      <c r="D204" s="87" t="str" cm="1">
        <f t="array" ref="D204">_xlfn.TEXTJOIN(", ", TRUE, _xlfn._xlws.FILTER(C$2:C$371, $B$2:$B$371 = B204))</f>
        <v>Pontevès</v>
      </c>
      <c r="E204" s="3"/>
      <c r="F204" s="87" t="str" cm="1">
        <f t="array" ref="F204">_xlfn.TEXTJOIN(CHAR(10), TRUE, _xlfn._xlws.FILTER(E$2:E$371, $B$2:$B$371 = $B204))</f>
        <v>APNE riverains 2012
Armand Novi
2019</v>
      </c>
      <c r="G204" s="34"/>
      <c r="H204" s="113" t="str" cm="1">
        <f t="array" ref="H204">_xlfn.TEXTJOIN(CHAR(10), TRUE, _xlfn._xlws.FILTER(G$2:G$371, $B$2:$B$371 = $B204))</f>
        <v/>
      </c>
      <c r="I204" s="34"/>
      <c r="J204" s="115" t="str" cm="1">
        <f t="array" ref="J204">_xlfn.TEXTJOIN(CHAR(10), TRUE, _xlfn._xlws.FILTER(I$2:I$371, $B$2:$B$371 = $B204))</f>
        <v/>
      </c>
      <c r="K204" s="27" t="s">
        <v>7</v>
      </c>
      <c r="L204" s="151" t="str" cm="1">
        <f t="array" ref="L204">_xlfn.TEXTJOIN(CHAR(10), TRUE, _xlfn._xlws.FILTER(K$2:K$371, $B$2:$B$371 = $B204))</f>
        <v>TA Toulon
CA Marseille
CE
TA Toulon</v>
      </c>
      <c r="M204" s="54"/>
      <c r="N204" s="151" t="str" cm="1">
        <f t="array" ref="N204">_xlfn.TEXTJOIN(CHAR(10), TRUE, _xlfn._xlws.FILTER(M$2:M$371, $B$2:$B$371 = $B204))</f>
        <v/>
      </c>
      <c r="O204" s="54"/>
      <c r="P204" s="151" t="str" cm="1">
        <f t="array" ref="P204">_xlfn.TEXTJOIN(CHAR(10), TRUE, _xlfn._xlws.FILTER(O$2:O$371, $B$2:$B$371 = $B204))</f>
        <v/>
      </c>
      <c r="Q204" s="54"/>
      <c r="R204" s="151" t="str" cm="1">
        <f t="array" ref="R204">_xlfn.TEXTJOIN(CHAR(10), TRUE, _xlfn._xlws.FILTER(Q$2:Q$371, $B$2:$B$371 = $B204))</f>
        <v/>
      </c>
      <c r="S204" s="220"/>
      <c r="T204" s="113" t="str" cm="1">
        <f t="array" ref="T204">_xlfn.TEXTJOIN(CHAR(10), TRUE, _xlfn._xlws.FILTER(S$2:S$371, $B$2:$B$371 = $B204))</f>
        <v/>
      </c>
      <c r="U204" s="3" t="s">
        <v>306</v>
      </c>
      <c r="V204" s="113" t="str" cm="1">
        <f t="array" ref="V204">_xlfn.TEXTJOIN(CHAR(10), TRUE, _xlfn._xlws.FILTER(U$2:U$371, $B$2:$B$371 = $B204))</f>
        <v>Construction STEP, destruction EBC, proximité des habitations et inondabilité
Procédure contre la commune et l’Etat : rejets station non conformes</v>
      </c>
      <c r="W204" s="3"/>
      <c r="X204" s="113" t="str" cm="1">
        <f t="array" ref="X204">_xlfn.TEXTJOIN(CHAR(10), TRUE, _xlfn._xlws.FILTER(W$2:W$371, $B$2:$B$371 = $B204))</f>
        <v>La commune a attaqué ses prestataires en 2019 :
BE, constructeur, exploitant</v>
      </c>
      <c r="Y204" s="3"/>
      <c r="Z204" s="113" t="str" cm="1">
        <f t="array" ref="Z204">_xlfn.TEXTJOIN(CHAR(10), TRUE, _xlfn._xlws.FILTER(Y$2:Y$371, $B$2:$B$371 = $B204))</f>
        <v>Arrêt CE en 2018 et commune condamnée
En cours octobre 2023</v>
      </c>
      <c r="AA204" s="34"/>
      <c r="AB204" s="113"/>
      <c r="AC204" s="218"/>
      <c r="AD204" s="97"/>
      <c r="AE204" s="218"/>
      <c r="AF204" s="97"/>
      <c r="AG204" s="218"/>
      <c r="AH204" s="97" t="str" cm="1">
        <f t="array" ref="AH204">_xlfn.TEXTJOIN(CHAR(10), TRUE, _xlfn._xlws.FILTER(AG$2:AG$371, $B$2:$B$371 = $B204))</f>
        <v/>
      </c>
      <c r="AI204" s="218"/>
      <c r="AJ204" s="92" t="str" cm="1">
        <f t="array" ref="AJ204">_xlfn.TEXTJOIN(CHAR(10), TRUE, _xlfn._xlws.FILTER(AI$2:AI$371, $B$2:$B$371 = $B204))</f>
        <v/>
      </c>
    </row>
    <row r="205" spans="1:36" ht="87" thickBot="1" x14ac:dyDescent="0.35">
      <c r="A205" s="36"/>
      <c r="B205" s="89">
        <f t="shared" si="7"/>
        <v>29</v>
      </c>
      <c r="C205" s="220"/>
      <c r="D205" s="87" t="str" cm="1">
        <f t="array" ref="D205">_xlfn.TEXTJOIN(", ", TRUE, _xlfn._xlws.FILTER(C$2:C$371, $B$2:$B$371 = B205))</f>
        <v>Pontevès</v>
      </c>
      <c r="E205" s="3">
        <v>2019</v>
      </c>
      <c r="F205" s="87" t="str" cm="1">
        <f t="array" ref="F205">_xlfn.TEXTJOIN(CHAR(10), TRUE, _xlfn._xlws.FILTER(E$2:E$371, $B$2:$B$371 = $B205))</f>
        <v>APNE riverains 2012
Armand Novi
2019</v>
      </c>
      <c r="G205" s="34"/>
      <c r="H205" s="113" t="str" cm="1">
        <f t="array" ref="H205">_xlfn.TEXTJOIN(CHAR(10), TRUE, _xlfn._xlws.FILTER(G$2:G$371, $B$2:$B$371 = $B205))</f>
        <v/>
      </c>
      <c r="I205" s="34"/>
      <c r="J205" s="115" t="str" cm="1">
        <f t="array" ref="J205">_xlfn.TEXTJOIN(CHAR(10), TRUE, _xlfn._xlws.FILTER(I$2:I$371, $B$2:$B$371 = $B205))</f>
        <v/>
      </c>
      <c r="K205" s="27"/>
      <c r="L205" s="151" t="str" cm="1">
        <f t="array" ref="L205">_xlfn.TEXTJOIN(CHAR(10), TRUE, _xlfn._xlws.FILTER(K$2:K$371, $B$2:$B$371 = $B205))</f>
        <v>TA Toulon
CA Marseille
CE
TA Toulon</v>
      </c>
      <c r="M205" s="54"/>
      <c r="N205" s="151" t="str" cm="1">
        <f t="array" ref="N205">_xlfn.TEXTJOIN(CHAR(10), TRUE, _xlfn._xlws.FILTER(M$2:M$371, $B$2:$B$371 = $B205))</f>
        <v/>
      </c>
      <c r="O205" s="54"/>
      <c r="P205" s="151" t="str" cm="1">
        <f t="array" ref="P205">_xlfn.TEXTJOIN(CHAR(10), TRUE, _xlfn._xlws.FILTER(O$2:O$371, $B$2:$B$371 = $B205))</f>
        <v/>
      </c>
      <c r="Q205" s="54"/>
      <c r="R205" s="151" t="str" cm="1">
        <f t="array" ref="R205">_xlfn.TEXTJOIN(CHAR(10), TRUE, _xlfn._xlws.FILTER(Q$2:Q$371, $B$2:$B$371 = $B205))</f>
        <v/>
      </c>
      <c r="S205" s="220"/>
      <c r="T205" s="113" t="str" cm="1">
        <f t="array" ref="T205">_xlfn.TEXTJOIN(CHAR(10), TRUE, _xlfn._xlws.FILTER(S$2:S$371, $B$2:$B$371 = $B205))</f>
        <v/>
      </c>
      <c r="U205" s="7"/>
      <c r="V205" s="116" t="str" cm="1">
        <f t="array" ref="V205">_xlfn.TEXTJOIN(CHAR(10), TRUE, _xlfn._xlws.FILTER(U$2:U$371, $B$2:$B$371 = $B205))</f>
        <v>Construction STEP, destruction EBC, proximité des habitations et inondabilité
Procédure contre la commune et l’Etat : rejets station non conformes</v>
      </c>
      <c r="W205" s="3"/>
      <c r="X205" s="113" t="str" cm="1">
        <f t="array" ref="X205">_xlfn.TEXTJOIN(CHAR(10), TRUE, _xlfn._xlws.FILTER(W$2:W$371, $B$2:$B$371 = $B205))</f>
        <v>La commune a attaqué ses prestataires en 2019 :
BE, constructeur, exploitant</v>
      </c>
      <c r="Y205" s="3" t="s">
        <v>310</v>
      </c>
      <c r="Z205" s="113" t="str" cm="1">
        <f t="array" ref="Z205">_xlfn.TEXTJOIN(CHAR(10), TRUE, _xlfn._xlws.FILTER(Y$2:Y$371, $B$2:$B$371 = $B205))</f>
        <v>Arrêt CE en 2018 et commune condamnée
En cours octobre 2023</v>
      </c>
      <c r="AA205" s="37"/>
      <c r="AB205" s="116"/>
      <c r="AC205" s="218"/>
      <c r="AD205" s="97"/>
      <c r="AE205" s="218"/>
      <c r="AF205" s="97"/>
      <c r="AG205" s="218"/>
      <c r="AH205" s="97" t="str" cm="1">
        <f t="array" ref="AH205">_xlfn.TEXTJOIN(CHAR(10), TRUE, _xlfn._xlws.FILTER(AG$2:AG$371, $B$2:$B$371 = $B205))</f>
        <v/>
      </c>
      <c r="AI205" s="218"/>
      <c r="AJ205" s="92" t="str" cm="1">
        <f t="array" ref="AJ205">_xlfn.TEXTJOIN(CHAR(10), TRUE, _xlfn._xlws.FILTER(AI$2:AI$371, $B$2:$B$371 = $B205))</f>
        <v/>
      </c>
    </row>
    <row r="206" spans="1:36" ht="87" thickBot="1" x14ac:dyDescent="0.35">
      <c r="A206" s="36"/>
      <c r="B206" s="89">
        <f t="shared" si="7"/>
        <v>29</v>
      </c>
      <c r="C206" s="220"/>
      <c r="D206" s="87" t="str" cm="1">
        <f t="array" ref="D206">_xlfn.TEXTJOIN(", ", TRUE, _xlfn._xlws.FILTER(C$2:C$371, $B$2:$B$371 = B206))</f>
        <v>Pontevès</v>
      </c>
      <c r="E206" s="7"/>
      <c r="F206" s="87" t="str" cm="1">
        <f t="array" ref="F206">_xlfn.TEXTJOIN(CHAR(10), TRUE, _xlfn._xlws.FILTER(E$2:E$371, $B$2:$B$371 = $B206))</f>
        <v>APNE riverains 2012
Armand Novi
2019</v>
      </c>
      <c r="G206" s="37"/>
      <c r="H206" s="116" t="str" cm="1">
        <f t="array" ref="H206">_xlfn.TEXTJOIN(CHAR(10), TRUE, _xlfn._xlws.FILTER(G$2:G$371, $B$2:$B$371 = $B206))</f>
        <v/>
      </c>
      <c r="I206" s="37"/>
      <c r="J206" s="169" t="str" cm="1">
        <f t="array" ref="J206">_xlfn.TEXTJOIN(CHAR(10), TRUE, _xlfn._xlws.FILTER(I$2:I$371, $B$2:$B$371 = $B206))</f>
        <v/>
      </c>
      <c r="K206" s="27" t="s">
        <v>27</v>
      </c>
      <c r="L206" s="151" t="str" cm="1">
        <f t="array" ref="L206">_xlfn.TEXTJOIN(CHAR(10), TRUE, _xlfn._xlws.FILTER(K$2:K$371, $B$2:$B$371 = $B206))</f>
        <v>TA Toulon
CA Marseille
CE
TA Toulon</v>
      </c>
      <c r="M206" s="54"/>
      <c r="N206" s="151" t="str" cm="1">
        <f t="array" ref="N206">_xlfn.TEXTJOIN(CHAR(10), TRUE, _xlfn._xlws.FILTER(M$2:M$371, $B$2:$B$371 = $B206))</f>
        <v/>
      </c>
      <c r="O206" s="54"/>
      <c r="P206" s="151" t="str" cm="1">
        <f t="array" ref="P206">_xlfn.TEXTJOIN(CHAR(10), TRUE, _xlfn._xlws.FILTER(O$2:O$371, $B$2:$B$371 = $B206))</f>
        <v/>
      </c>
      <c r="Q206" s="54"/>
      <c r="R206" s="151" t="str" cm="1">
        <f t="array" ref="R206">_xlfn.TEXTJOIN(CHAR(10), TRUE, _xlfn._xlws.FILTER(Q$2:Q$371, $B$2:$B$371 = $B206))</f>
        <v/>
      </c>
      <c r="S206" s="220"/>
      <c r="T206" s="113" t="str" cm="1">
        <f t="array" ref="T206">_xlfn.TEXTJOIN(CHAR(10), TRUE, _xlfn._xlws.FILTER(S$2:S$371, $B$2:$B$371 = $B206))</f>
        <v/>
      </c>
      <c r="U206" s="7"/>
      <c r="V206" s="116" t="str" cm="1">
        <f t="array" ref="V206">_xlfn.TEXTJOIN(CHAR(10), TRUE, _xlfn._xlws.FILTER(U$2:U$371, $B$2:$B$371 = $B206))</f>
        <v>Construction STEP, destruction EBC, proximité des habitations et inondabilité
Procédure contre la commune et l’Etat : rejets station non conformes</v>
      </c>
      <c r="W206" s="3" t="s">
        <v>307</v>
      </c>
      <c r="X206" s="113" t="str" cm="1">
        <f t="array" ref="X206">_xlfn.TEXTJOIN(CHAR(10), TRUE, _xlfn._xlws.FILTER(W$2:W$371, $B$2:$B$371 = $B206))</f>
        <v>La commune a attaqué ses prestataires en 2019 :
BE, constructeur, exploitant</v>
      </c>
      <c r="Y206" s="7"/>
      <c r="Z206" s="116" t="str" cm="1">
        <f t="array" ref="Z206">_xlfn.TEXTJOIN(CHAR(10), TRUE, _xlfn._xlws.FILTER(Y$2:Y$371, $B$2:$B$371 = $B206))</f>
        <v>Arrêt CE en 2018 et commune condamnée
En cours octobre 2023</v>
      </c>
      <c r="AA206" s="37"/>
      <c r="AB206" s="116"/>
      <c r="AC206" s="218"/>
      <c r="AD206" s="97"/>
      <c r="AE206" s="218"/>
      <c r="AF206" s="97"/>
      <c r="AG206" s="218"/>
      <c r="AH206" s="97" t="str" cm="1">
        <f t="array" ref="AH206">_xlfn.TEXTJOIN(CHAR(10), TRUE, _xlfn._xlws.FILTER(AG$2:AG$371, $B$2:$B$371 = $B206))</f>
        <v/>
      </c>
      <c r="AI206" s="218"/>
      <c r="AJ206" s="92" t="str" cm="1">
        <f t="array" ref="AJ206">_xlfn.TEXTJOIN(CHAR(10), TRUE, _xlfn._xlws.FILTER(AI$2:AI$371, $B$2:$B$371 = $B206))</f>
        <v/>
      </c>
    </row>
    <row r="207" spans="1:36" ht="87" thickBot="1" x14ac:dyDescent="0.35">
      <c r="A207" s="79"/>
      <c r="B207" s="89">
        <f t="shared" si="7"/>
        <v>29</v>
      </c>
      <c r="C207" s="221"/>
      <c r="D207" s="87" t="str" cm="1">
        <f t="array" ref="D207">_xlfn.TEXTJOIN(", ", TRUE, _xlfn._xlws.FILTER(C$2:C$371, $B$2:$B$371 = B207))</f>
        <v>Pontevès</v>
      </c>
      <c r="E207" s="8"/>
      <c r="F207" s="87" t="str" cm="1">
        <f t="array" ref="F207">_xlfn.TEXTJOIN(CHAR(10), TRUE, _xlfn._xlws.FILTER(E$2:E$371, $B$2:$B$371 = $B207))</f>
        <v>APNE riverains 2012
Armand Novi
2019</v>
      </c>
      <c r="G207" s="38"/>
      <c r="H207" s="117" t="str" cm="1">
        <f t="array" ref="H207">_xlfn.TEXTJOIN(CHAR(10), TRUE, _xlfn._xlws.FILTER(G$2:G$371, $B$2:$B$371 = $B207))</f>
        <v/>
      </c>
      <c r="I207" s="38"/>
      <c r="J207" s="170" t="str" cm="1">
        <f t="array" ref="J207">_xlfn.TEXTJOIN(CHAR(10), TRUE, _xlfn._xlws.FILTER(I$2:I$371, $B$2:$B$371 = $B207))</f>
        <v/>
      </c>
      <c r="K207" s="29"/>
      <c r="L207" s="153" t="str" cm="1">
        <f t="array" ref="L207">_xlfn.TEXTJOIN(CHAR(10), TRUE, _xlfn._xlws.FILTER(K$2:K$371, $B$2:$B$371 = $B207))</f>
        <v>TA Toulon
CA Marseille
CE
TA Toulon</v>
      </c>
      <c r="M207" s="56"/>
      <c r="N207" s="153" t="str" cm="1">
        <f t="array" ref="N207">_xlfn.TEXTJOIN(CHAR(10), TRUE, _xlfn._xlws.FILTER(M$2:M$371, $B$2:$B$371 = $B207))</f>
        <v/>
      </c>
      <c r="O207" s="56"/>
      <c r="P207" s="153" t="str" cm="1">
        <f t="array" ref="P207">_xlfn.TEXTJOIN(CHAR(10), TRUE, _xlfn._xlws.FILTER(O$2:O$371, $B$2:$B$371 = $B207))</f>
        <v/>
      </c>
      <c r="Q207" s="56"/>
      <c r="R207" s="153" t="str" cm="1">
        <f t="array" ref="R207">_xlfn.TEXTJOIN(CHAR(10), TRUE, _xlfn._xlws.FILTER(Q$2:Q$371, $B$2:$B$371 = $B207))</f>
        <v/>
      </c>
      <c r="S207" s="221"/>
      <c r="T207" s="114" t="str" cm="1">
        <f t="array" ref="T207">_xlfn.TEXTJOIN(CHAR(10), TRUE, _xlfn._xlws.FILTER(S$2:S$371, $B$2:$B$371 = $B207))</f>
        <v/>
      </c>
      <c r="U207" s="8"/>
      <c r="V207" s="117" t="str" cm="1">
        <f t="array" ref="V207">_xlfn.TEXTJOIN(CHAR(10), TRUE, _xlfn._xlws.FILTER(U$2:U$371, $B$2:$B$371 = $B207))</f>
        <v>Construction STEP, destruction EBC, proximité des habitations et inondabilité
Procédure contre la commune et l’Etat : rejets station non conformes</v>
      </c>
      <c r="W207" s="4" t="s">
        <v>308</v>
      </c>
      <c r="X207" s="114" t="str" cm="1">
        <f t="array" ref="X207">_xlfn.TEXTJOIN(CHAR(10), TRUE, _xlfn._xlws.FILTER(W$2:W$371, $B$2:$B$371 = $B207))</f>
        <v>La commune a attaqué ses prestataires en 2019 :
BE, constructeur, exploitant</v>
      </c>
      <c r="Y207" s="8"/>
      <c r="Z207" s="117" t="str" cm="1">
        <f t="array" ref="Z207">_xlfn.TEXTJOIN(CHAR(10), TRUE, _xlfn._xlws.FILTER(Y$2:Y$371, $B$2:$B$371 = $B207))</f>
        <v>Arrêt CE en 2018 et commune condamnée
En cours octobre 2023</v>
      </c>
      <c r="AA207" s="38"/>
      <c r="AB207" s="117"/>
      <c r="AC207" s="225"/>
      <c r="AD207" s="96"/>
      <c r="AE207" s="225"/>
      <c r="AF207" s="96"/>
      <c r="AG207" s="225"/>
      <c r="AH207" s="96" t="str" cm="1">
        <f t="array" ref="AH207">_xlfn.TEXTJOIN(CHAR(10), TRUE, _xlfn._xlws.FILTER(AG$2:AG$371, $B$2:$B$371 = $B207))</f>
        <v/>
      </c>
      <c r="AI207" s="225"/>
      <c r="AJ207" s="92" t="str" cm="1">
        <f t="array" ref="AJ207">_xlfn.TEXTJOIN(CHAR(10), TRUE, _xlfn._xlws.FILTER(AI$2:AI$371, $B$2:$B$371 = $B207))</f>
        <v/>
      </c>
    </row>
    <row r="208" spans="1:36" ht="144.6" thickBot="1" x14ac:dyDescent="0.35">
      <c r="A208" s="78">
        <v>30</v>
      </c>
      <c r="B208" s="89">
        <f t="shared" si="7"/>
        <v>30</v>
      </c>
      <c r="C208" s="219" t="s">
        <v>311</v>
      </c>
      <c r="D208" s="87" t="str" cm="1">
        <f t="array" ref="D208">_xlfn.TEXTJOIN(", ", TRUE, _xlfn._xlws.FILTER(C$2:C$371, $B$2:$B$371 = B208))</f>
        <v>Le Pradet déchetterie</v>
      </c>
      <c r="E208" s="3"/>
      <c r="F208" s="87" t="str" cm="1">
        <f t="array" ref="F208">_xlfn.TEXTJOIN(CHAR(10), TRUE, _xlfn._xlws.FILTER(E$2:E$371, $B$2:$B$371 = $B208))</f>
        <v>VIE de l’Eau
FNE-PACA
FNE83
ADPLG
CIL La Grenouille
CIL Pradet
Pradet Environnement</v>
      </c>
      <c r="G208" s="34"/>
      <c r="H208" s="113" t="str" cm="1">
        <f t="array" ref="H208">_xlfn.TEXTJOIN(CHAR(10), TRUE, _xlfn._xlws.FILTER(G$2:G$371, $B$2:$B$371 = $B208))</f>
        <v/>
      </c>
      <c r="I208" s="34"/>
      <c r="J208" s="115" t="str" cm="1">
        <f t="array" ref="J208">_xlfn.TEXTJOIN(CHAR(10), TRUE, _xlfn._xlws.FILTER(I$2:I$371, $B$2:$B$371 = $B208))</f>
        <v/>
      </c>
      <c r="K208" s="222" t="s">
        <v>27</v>
      </c>
      <c r="L208" s="151" t="str" cm="1">
        <f t="array" ref="L208">_xlfn.TEXTJOIN(CHAR(10), TRUE, _xlfn._xlws.FILTER(K$2:K$371, $B$2:$B$371 = $B208))</f>
        <v>TA Toulon</v>
      </c>
      <c r="M208" s="54"/>
      <c r="N208" s="151" t="str" cm="1">
        <f t="array" ref="N208">_xlfn.TEXTJOIN(CHAR(10), TRUE, _xlfn._xlws.FILTER(M$2:M$371, $B$2:$B$371 = $B208))</f>
        <v/>
      </c>
      <c r="O208" s="54"/>
      <c r="P208" s="151" t="str" cm="1">
        <f t="array" ref="P208">_xlfn.TEXTJOIN(CHAR(10), TRUE, _xlfn._xlws.FILTER(O$2:O$371, $B$2:$B$371 = $B208))</f>
        <v/>
      </c>
      <c r="Q208" s="54"/>
      <c r="R208" s="151" t="str" cm="1">
        <f t="array" ref="R208">_xlfn.TEXTJOIN(CHAR(10), TRUE, _xlfn._xlws.FILTER(Q$2:Q$371, $B$2:$B$371 = $B208))</f>
        <v/>
      </c>
      <c r="S208" s="219" t="s">
        <v>321</v>
      </c>
      <c r="T208" s="113" t="str" cm="1">
        <f t="array" ref="T208">_xlfn.TEXTJOIN(CHAR(10), TRUE, _xlfn._xlws.FILTER(S$2:S$371, $B$2:$B$371 = $B208))</f>
        <v>N° Parquet 2401002</v>
      </c>
      <c r="U208" s="3" t="s">
        <v>315</v>
      </c>
      <c r="V208" s="113" t="str" cm="1">
        <f t="array" ref="V208">_xlfn.TEXTJOIN(CHAR(10), TRUE, _xlfn._xlws.FILTER(U$2:U$371, $B$2:$B$371 = $B208))</f>
        <v>Annulation mise en compatibilité PLU
23/03/2024
Mémoire en défense MTPM 20/12/2024</v>
      </c>
      <c r="W208" s="219"/>
      <c r="X208" s="113" t="str" cm="1">
        <f t="array" ref="X208">_xlfn.TEXTJOIN(CHAR(10), TRUE, _xlfn._xlws.FILTER(W$2:W$371, $B$2:$B$371 = $B208))</f>
        <v/>
      </c>
      <c r="Y208" s="9" t="s">
        <v>317</v>
      </c>
      <c r="Z208" s="118" t="str" cm="1">
        <f t="array" ref="Z208">_xlfn.TEXTJOIN(CHAR(10), TRUE, _xlfn._xlws.FILTER(Y$2:Y$371, $B$2:$B$371 = $B208))</f>
        <v>Recours en annulation 3/01/2025
Référé suspension 3/01/2025
Audience référé suspension 28/01/2025
Rejet du référé suspension le 28/01/2025</v>
      </c>
      <c r="AA208" s="34"/>
      <c r="AB208" s="113"/>
      <c r="AC208" s="39"/>
      <c r="AD208" s="98"/>
      <c r="AE208" s="39"/>
      <c r="AF208" s="98"/>
      <c r="AG208" s="39"/>
      <c r="AH208" s="98" t="str" cm="1">
        <f t="array" ref="AH208">_xlfn.TEXTJOIN(CHAR(10), TRUE, _xlfn._xlws.FILTER(AG$2:AG$371, $B$2:$B$371 = $B208))</f>
        <v/>
      </c>
      <c r="AI208" s="39"/>
      <c r="AJ208" s="92" t="str" cm="1">
        <f t="array" ref="AJ208">_xlfn.TEXTJOIN(CHAR(10), TRUE, _xlfn._xlws.FILTER(AI$2:AI$371, $B$2:$B$371 = $B208))</f>
        <v/>
      </c>
    </row>
    <row r="209" spans="1:36" ht="144.6" thickBot="1" x14ac:dyDescent="0.35">
      <c r="A209" s="36"/>
      <c r="B209" s="89">
        <f t="shared" si="7"/>
        <v>30</v>
      </c>
      <c r="C209" s="220"/>
      <c r="D209" s="87" t="str" cm="1">
        <f t="array" ref="D209">_xlfn.TEXTJOIN(", ", TRUE, _xlfn._xlws.FILTER(C$2:C$371, $B$2:$B$371 = B209))</f>
        <v>Le Pradet déchetterie</v>
      </c>
      <c r="E209" s="3" t="s">
        <v>312</v>
      </c>
      <c r="F209" s="87" t="str" cm="1">
        <f t="array" ref="F209">_xlfn.TEXTJOIN(CHAR(10), TRUE, _xlfn._xlws.FILTER(E$2:E$371, $B$2:$B$371 = $B209))</f>
        <v>VIE de l’Eau
FNE-PACA
FNE83
ADPLG
CIL La Grenouille
CIL Pradet
Pradet Environnement</v>
      </c>
      <c r="G209" s="34"/>
      <c r="H209" s="113" t="str" cm="1">
        <f t="array" ref="H209">_xlfn.TEXTJOIN(CHAR(10), TRUE, _xlfn._xlws.FILTER(G$2:G$371, $B$2:$B$371 = $B209))</f>
        <v/>
      </c>
      <c r="I209" s="34"/>
      <c r="J209" s="115" t="str" cm="1">
        <f t="array" ref="J209">_xlfn.TEXTJOIN(CHAR(10), TRUE, _xlfn._xlws.FILTER(I$2:I$371, $B$2:$B$371 = $B209))</f>
        <v/>
      </c>
      <c r="K209" s="223"/>
      <c r="L209" s="151" t="str" cm="1">
        <f t="array" ref="L209">_xlfn.TEXTJOIN(CHAR(10), TRUE, _xlfn._xlws.FILTER(K$2:K$371, $B$2:$B$371 = $B209))</f>
        <v>TA Toulon</v>
      </c>
      <c r="M209" s="54"/>
      <c r="N209" s="151" t="str" cm="1">
        <f t="array" ref="N209">_xlfn.TEXTJOIN(CHAR(10), TRUE, _xlfn._xlws.FILTER(M$2:M$371, $B$2:$B$371 = $B209))</f>
        <v/>
      </c>
      <c r="O209" s="54"/>
      <c r="P209" s="151" t="str" cm="1">
        <f t="array" ref="P209">_xlfn.TEXTJOIN(CHAR(10), TRUE, _xlfn._xlws.FILTER(O$2:O$371, $B$2:$B$371 = $B209))</f>
        <v/>
      </c>
      <c r="Q209" s="54"/>
      <c r="R209" s="151" t="str" cm="1">
        <f t="array" ref="R209">_xlfn.TEXTJOIN(CHAR(10), TRUE, _xlfn._xlws.FILTER(Q$2:Q$371, $B$2:$B$371 = $B209))</f>
        <v/>
      </c>
      <c r="S209" s="220"/>
      <c r="T209" s="113" t="str" cm="1">
        <f t="array" ref="T209">_xlfn.TEXTJOIN(CHAR(10), TRUE, _xlfn._xlws.FILTER(S$2:S$371, $B$2:$B$371 = $B209))</f>
        <v>N° Parquet 2401002</v>
      </c>
      <c r="U209" s="177" t="s">
        <v>571</v>
      </c>
      <c r="V209" s="115" t="str" cm="1">
        <f t="array" ref="V209">_xlfn.TEXTJOIN(CHAR(10), TRUE, _xlfn._xlws.FILTER(U$2:U$371, $B$2:$B$371 = $B209))</f>
        <v>Annulation mise en compatibilité PLU
23/03/2024
Mémoire en défense MTPM 20/12/2024</v>
      </c>
      <c r="W209" s="220"/>
      <c r="X209" s="113" t="str" cm="1">
        <f t="array" ref="X209">_xlfn.TEXTJOIN(CHAR(10), TRUE, _xlfn._xlws.FILTER(W$2:W$371, $B$2:$B$371 = $B209))</f>
        <v/>
      </c>
      <c r="Y209" s="9" t="s">
        <v>318</v>
      </c>
      <c r="Z209" s="118" t="str" cm="1">
        <f t="array" ref="Z209">_xlfn.TEXTJOIN(CHAR(10), TRUE, _xlfn._xlws.FILTER(Y$2:Y$371, $B$2:$B$371 = $B209))</f>
        <v>Recours en annulation 3/01/2025
Référé suspension 3/01/2025
Audience référé suspension 28/01/2025
Rejet du référé suspension le 28/01/2025</v>
      </c>
      <c r="AA209" s="46"/>
      <c r="AB209" s="115"/>
      <c r="AC209" s="39"/>
      <c r="AD209" s="98"/>
      <c r="AE209" s="39"/>
      <c r="AF209" s="98"/>
      <c r="AG209" s="39"/>
      <c r="AH209" s="98" t="str" cm="1">
        <f t="array" ref="AH209">_xlfn.TEXTJOIN(CHAR(10), TRUE, _xlfn._xlws.FILTER(AG$2:AG$371, $B$2:$B$371 = $B209))</f>
        <v/>
      </c>
      <c r="AI209" s="39"/>
      <c r="AJ209" s="92" t="str" cm="1">
        <f t="array" ref="AJ209">_xlfn.TEXTJOIN(CHAR(10), TRUE, _xlfn._xlws.FILTER(AI$2:AI$371, $B$2:$B$371 = $B209))</f>
        <v/>
      </c>
    </row>
    <row r="210" spans="1:36" ht="144.6" thickBot="1" x14ac:dyDescent="0.35">
      <c r="A210" s="36"/>
      <c r="B210" s="89">
        <f t="shared" si="7"/>
        <v>30</v>
      </c>
      <c r="C210" s="220"/>
      <c r="D210" s="87" t="str" cm="1">
        <f t="array" ref="D210">_xlfn.TEXTJOIN(", ", TRUE, _xlfn._xlws.FILTER(C$2:C$371, $B$2:$B$371 = B210))</f>
        <v>Le Pradet déchetterie</v>
      </c>
      <c r="E210" s="3" t="s">
        <v>13</v>
      </c>
      <c r="F210" s="87" t="str" cm="1">
        <f t="array" ref="F210">_xlfn.TEXTJOIN(CHAR(10), TRUE, _xlfn._xlws.FILTER(E$2:E$371, $B$2:$B$371 = $B210))</f>
        <v>VIE de l’Eau
FNE-PACA
FNE83
ADPLG
CIL La Grenouille
CIL Pradet
Pradet Environnement</v>
      </c>
      <c r="G210" s="34"/>
      <c r="H210" s="113" t="str" cm="1">
        <f t="array" ref="H210">_xlfn.TEXTJOIN(CHAR(10), TRUE, _xlfn._xlws.FILTER(G$2:G$371, $B$2:$B$371 = $B210))</f>
        <v/>
      </c>
      <c r="I210" s="34"/>
      <c r="J210" s="115" t="str" cm="1">
        <f t="array" ref="J210">_xlfn.TEXTJOIN(CHAR(10), TRUE, _xlfn._xlws.FILTER(I$2:I$371, $B$2:$B$371 = $B210))</f>
        <v/>
      </c>
      <c r="K210" s="223"/>
      <c r="L210" s="151" t="str" cm="1">
        <f t="array" ref="L210">_xlfn.TEXTJOIN(CHAR(10), TRUE, _xlfn._xlws.FILTER(K$2:K$371, $B$2:$B$371 = $B210))</f>
        <v>TA Toulon</v>
      </c>
      <c r="M210" s="54"/>
      <c r="N210" s="151" t="str" cm="1">
        <f t="array" ref="N210">_xlfn.TEXTJOIN(CHAR(10), TRUE, _xlfn._xlws.FILTER(M$2:M$371, $B$2:$B$371 = $B210))</f>
        <v/>
      </c>
      <c r="O210" s="54"/>
      <c r="P210" s="151" t="str" cm="1">
        <f t="array" ref="P210">_xlfn.TEXTJOIN(CHAR(10), TRUE, _xlfn._xlws.FILTER(O$2:O$371, $B$2:$B$371 = $B210))</f>
        <v/>
      </c>
      <c r="Q210" s="54"/>
      <c r="R210" s="151" t="str" cm="1">
        <f t="array" ref="R210">_xlfn.TEXTJOIN(CHAR(10), TRUE, _xlfn._xlws.FILTER(Q$2:Q$371, $B$2:$B$371 = $B210))</f>
        <v/>
      </c>
      <c r="S210" s="220"/>
      <c r="T210" s="113" t="str" cm="1">
        <f t="array" ref="T210">_xlfn.TEXTJOIN(CHAR(10), TRUE, _xlfn._xlws.FILTER(S$2:S$371, $B$2:$B$371 = $B210))</f>
        <v>N° Parquet 2401002</v>
      </c>
      <c r="U210" s="3" t="s">
        <v>316</v>
      </c>
      <c r="V210" s="113" t="str" cm="1">
        <f t="array" ref="V210">_xlfn.TEXTJOIN(CHAR(10), TRUE, _xlfn._xlws.FILTER(U$2:U$371, $B$2:$B$371 = $B210))</f>
        <v>Annulation mise en compatibilité PLU
23/03/2024
Mémoire en défense MTPM 20/12/2024</v>
      </c>
      <c r="W210" s="220"/>
      <c r="X210" s="113" t="str" cm="1">
        <f t="array" ref="X210">_xlfn.TEXTJOIN(CHAR(10), TRUE, _xlfn._xlws.FILTER(W$2:W$371, $B$2:$B$371 = $B210))</f>
        <v/>
      </c>
      <c r="Y210" s="9" t="s">
        <v>319</v>
      </c>
      <c r="Z210" s="118" t="str" cm="1">
        <f t="array" ref="Z210">_xlfn.TEXTJOIN(CHAR(10), TRUE, _xlfn._xlws.FILTER(Y$2:Y$371, $B$2:$B$371 = $B210))</f>
        <v>Recours en annulation 3/01/2025
Référé suspension 3/01/2025
Audience référé suspension 28/01/2025
Rejet du référé suspension le 28/01/2025</v>
      </c>
      <c r="AA210" s="34"/>
      <c r="AB210" s="113"/>
      <c r="AC210" s="44"/>
      <c r="AD210" s="99"/>
      <c r="AE210" s="44"/>
      <c r="AF210" s="99"/>
      <c r="AG210" s="44"/>
      <c r="AH210" s="99" t="str" cm="1">
        <f t="array" ref="AH210">_xlfn.TEXTJOIN(CHAR(10), TRUE, _xlfn._xlws.FILTER(AG$2:AG$371, $B$2:$B$371 = $B210))</f>
        <v/>
      </c>
      <c r="AI210" s="44"/>
      <c r="AJ210" s="92" t="str" cm="1">
        <f t="array" ref="AJ210">_xlfn.TEXTJOIN(CHAR(10), TRUE, _xlfn._xlws.FILTER(AI$2:AI$371, $B$2:$B$371 = $B210))</f>
        <v/>
      </c>
    </row>
    <row r="211" spans="1:36" ht="144.6" thickBot="1" x14ac:dyDescent="0.35">
      <c r="A211" s="36"/>
      <c r="B211" s="89">
        <f t="shared" si="7"/>
        <v>30</v>
      </c>
      <c r="C211" s="220"/>
      <c r="D211" s="87" t="str" cm="1">
        <f t="array" ref="D211">_xlfn.TEXTJOIN(", ", TRUE, _xlfn._xlws.FILTER(C$2:C$371, $B$2:$B$371 = B211))</f>
        <v>Le Pradet déchetterie</v>
      </c>
      <c r="E211" s="3" t="s">
        <v>25</v>
      </c>
      <c r="F211" s="87" t="str" cm="1">
        <f t="array" ref="F211">_xlfn.TEXTJOIN(CHAR(10), TRUE, _xlfn._xlws.FILTER(E$2:E$371, $B$2:$B$371 = $B211))</f>
        <v>VIE de l’Eau
FNE-PACA
FNE83
ADPLG
CIL La Grenouille
CIL Pradet
Pradet Environnement</v>
      </c>
      <c r="G211" s="34"/>
      <c r="H211" s="113" t="str" cm="1">
        <f t="array" ref="H211">_xlfn.TEXTJOIN(CHAR(10), TRUE, _xlfn._xlws.FILTER(G$2:G$371, $B$2:$B$371 = $B211))</f>
        <v/>
      </c>
      <c r="I211" s="34"/>
      <c r="J211" s="115" t="str" cm="1">
        <f t="array" ref="J211">_xlfn.TEXTJOIN(CHAR(10), TRUE, _xlfn._xlws.FILTER(I$2:I$371, $B$2:$B$371 = $B211))</f>
        <v/>
      </c>
      <c r="K211" s="223"/>
      <c r="L211" s="151" t="str" cm="1">
        <f t="array" ref="L211">_xlfn.TEXTJOIN(CHAR(10), TRUE, _xlfn._xlws.FILTER(K$2:K$371, $B$2:$B$371 = $B211))</f>
        <v>TA Toulon</v>
      </c>
      <c r="M211" s="54"/>
      <c r="N211" s="151" t="str" cm="1">
        <f t="array" ref="N211">_xlfn.TEXTJOIN(CHAR(10), TRUE, _xlfn._xlws.FILTER(M$2:M$371, $B$2:$B$371 = $B211))</f>
        <v/>
      </c>
      <c r="O211" s="54"/>
      <c r="P211" s="151" t="str" cm="1">
        <f t="array" ref="P211">_xlfn.TEXTJOIN(CHAR(10), TRUE, _xlfn._xlws.FILTER(O$2:O$371, $B$2:$B$371 = $B211))</f>
        <v/>
      </c>
      <c r="Q211" s="54"/>
      <c r="R211" s="151" t="str" cm="1">
        <f t="array" ref="R211">_xlfn.TEXTJOIN(CHAR(10), TRUE, _xlfn._xlws.FILTER(Q$2:Q$371, $B$2:$B$371 = $B211))</f>
        <v/>
      </c>
      <c r="S211" s="220"/>
      <c r="T211" s="113" t="str" cm="1">
        <f t="array" ref="T211">_xlfn.TEXTJOIN(CHAR(10), TRUE, _xlfn._xlws.FILTER(S$2:S$371, $B$2:$B$371 = $B211))</f>
        <v>N° Parquet 2401002</v>
      </c>
      <c r="U211" s="7"/>
      <c r="V211" s="116" t="str" cm="1">
        <f t="array" ref="V211">_xlfn.TEXTJOIN(CHAR(10), TRUE, _xlfn._xlws.FILTER(U$2:U$371, $B$2:$B$371 = $B211))</f>
        <v>Annulation mise en compatibilité PLU
23/03/2024
Mémoire en défense MTPM 20/12/2024</v>
      </c>
      <c r="W211" s="220"/>
      <c r="X211" s="113" t="str" cm="1">
        <f t="array" ref="X211">_xlfn.TEXTJOIN(CHAR(10), TRUE, _xlfn._xlws.FILTER(W$2:W$371, $B$2:$B$371 = $B211))</f>
        <v/>
      </c>
      <c r="Y211" s="9" t="s">
        <v>320</v>
      </c>
      <c r="Z211" s="118" t="str" cm="1">
        <f t="array" ref="Z211">_xlfn.TEXTJOIN(CHAR(10), TRUE, _xlfn._xlws.FILTER(Y$2:Y$371, $B$2:$B$371 = $B211))</f>
        <v>Recours en annulation 3/01/2025
Référé suspension 3/01/2025
Audience référé suspension 28/01/2025
Rejet du référé suspension le 28/01/2025</v>
      </c>
      <c r="AA211" s="37"/>
      <c r="AB211" s="116"/>
      <c r="AC211" s="47"/>
      <c r="AD211" s="101"/>
      <c r="AE211" s="47"/>
      <c r="AF211" s="101"/>
      <c r="AG211" s="47"/>
      <c r="AH211" s="101" t="str" cm="1">
        <f t="array" ref="AH211">_xlfn.TEXTJOIN(CHAR(10), TRUE, _xlfn._xlws.FILTER(AG$2:AG$371, $B$2:$B$371 = $B211))</f>
        <v/>
      </c>
      <c r="AI211" s="47"/>
      <c r="AJ211" s="92" t="str" cm="1">
        <f t="array" ref="AJ211">_xlfn.TEXTJOIN(CHAR(10), TRUE, _xlfn._xlws.FILTER(AI$2:AI$371, $B$2:$B$371 = $B211))</f>
        <v/>
      </c>
    </row>
    <row r="212" spans="1:36" ht="144.6" thickBot="1" x14ac:dyDescent="0.35">
      <c r="A212" s="36"/>
      <c r="B212" s="89">
        <f t="shared" si="7"/>
        <v>30</v>
      </c>
      <c r="C212" s="220"/>
      <c r="D212" s="87" t="str" cm="1">
        <f t="array" ref="D212">_xlfn.TEXTJOIN(", ", TRUE, _xlfn._xlws.FILTER(C$2:C$371, $B$2:$B$371 = B212))</f>
        <v>Le Pradet déchetterie</v>
      </c>
      <c r="E212" s="3" t="s">
        <v>178</v>
      </c>
      <c r="F212" s="87" t="str" cm="1">
        <f t="array" ref="F212">_xlfn.TEXTJOIN(CHAR(10), TRUE, _xlfn._xlws.FILTER(E$2:E$371, $B$2:$B$371 = $B212))</f>
        <v>VIE de l’Eau
FNE-PACA
FNE83
ADPLG
CIL La Grenouille
CIL Pradet
Pradet Environnement</v>
      </c>
      <c r="G212" s="34"/>
      <c r="H212" s="113" t="str" cm="1">
        <f t="array" ref="H212">_xlfn.TEXTJOIN(CHAR(10), TRUE, _xlfn._xlws.FILTER(G$2:G$371, $B$2:$B$371 = $B212))</f>
        <v/>
      </c>
      <c r="I212" s="34"/>
      <c r="J212" s="115" t="str" cm="1">
        <f t="array" ref="J212">_xlfn.TEXTJOIN(CHAR(10), TRUE, _xlfn._xlws.FILTER(I$2:I$371, $B$2:$B$371 = $B212))</f>
        <v/>
      </c>
      <c r="K212" s="223"/>
      <c r="L212" s="151" t="str" cm="1">
        <f t="array" ref="L212">_xlfn.TEXTJOIN(CHAR(10), TRUE, _xlfn._xlws.FILTER(K$2:K$371, $B$2:$B$371 = $B212))</f>
        <v>TA Toulon</v>
      </c>
      <c r="M212" s="54"/>
      <c r="N212" s="151" t="str" cm="1">
        <f t="array" ref="N212">_xlfn.TEXTJOIN(CHAR(10), TRUE, _xlfn._xlws.FILTER(M$2:M$371, $B$2:$B$371 = $B212))</f>
        <v/>
      </c>
      <c r="O212" s="54"/>
      <c r="P212" s="151" t="str" cm="1">
        <f t="array" ref="P212">_xlfn.TEXTJOIN(CHAR(10), TRUE, _xlfn._xlws.FILTER(O$2:O$371, $B$2:$B$371 = $B212))</f>
        <v/>
      </c>
      <c r="Q212" s="54"/>
      <c r="R212" s="151" t="str" cm="1">
        <f t="array" ref="R212">_xlfn.TEXTJOIN(CHAR(10), TRUE, _xlfn._xlws.FILTER(Q$2:Q$371, $B$2:$B$371 = $B212))</f>
        <v/>
      </c>
      <c r="S212" s="220"/>
      <c r="T212" s="113" t="str" cm="1">
        <f t="array" ref="T212">_xlfn.TEXTJOIN(CHAR(10), TRUE, _xlfn._xlws.FILTER(S$2:S$371, $B$2:$B$371 = $B212))</f>
        <v>N° Parquet 2401002</v>
      </c>
      <c r="U212" s="7"/>
      <c r="V212" s="116" t="str" cm="1">
        <f t="array" ref="V212">_xlfn.TEXTJOIN(CHAR(10), TRUE, _xlfn._xlws.FILTER(U$2:U$371, $B$2:$B$371 = $B212))</f>
        <v>Annulation mise en compatibilité PLU
23/03/2024
Mémoire en défense MTPM 20/12/2024</v>
      </c>
      <c r="W212" s="220"/>
      <c r="X212" s="113" t="str" cm="1">
        <f t="array" ref="X212">_xlfn.TEXTJOIN(CHAR(10), TRUE, _xlfn._xlws.FILTER(W$2:W$371, $B$2:$B$371 = $B212))</f>
        <v/>
      </c>
      <c r="Y212" s="7"/>
      <c r="Z212" s="116" t="str" cm="1">
        <f t="array" ref="Z212">_xlfn.TEXTJOIN(CHAR(10), TRUE, _xlfn._xlws.FILTER(Y$2:Y$371, $B$2:$B$371 = $B212))</f>
        <v>Recours en annulation 3/01/2025
Référé suspension 3/01/2025
Audience référé suspension 28/01/2025
Rejet du référé suspension le 28/01/2025</v>
      </c>
      <c r="AA212" s="37"/>
      <c r="AB212" s="116"/>
      <c r="AC212" s="47"/>
      <c r="AD212" s="101"/>
      <c r="AE212" s="47"/>
      <c r="AF212" s="101"/>
      <c r="AG212" s="47"/>
      <c r="AH212" s="101" t="str" cm="1">
        <f t="array" ref="AH212">_xlfn.TEXTJOIN(CHAR(10), TRUE, _xlfn._xlws.FILTER(AG$2:AG$371, $B$2:$B$371 = $B212))</f>
        <v/>
      </c>
      <c r="AI212" s="47"/>
      <c r="AJ212" s="92" t="str" cm="1">
        <f t="array" ref="AJ212">_xlfn.TEXTJOIN(CHAR(10), TRUE, _xlfn._xlws.FILTER(AI$2:AI$371, $B$2:$B$371 = $B212))</f>
        <v/>
      </c>
    </row>
    <row r="213" spans="1:36" ht="144.6" thickBot="1" x14ac:dyDescent="0.35">
      <c r="A213" s="36"/>
      <c r="B213" s="89">
        <f t="shared" si="7"/>
        <v>30</v>
      </c>
      <c r="C213" s="220"/>
      <c r="D213" s="87" t="str" cm="1">
        <f t="array" ref="D213">_xlfn.TEXTJOIN(", ", TRUE, _xlfn._xlws.FILTER(C$2:C$371, $B$2:$B$371 = B213))</f>
        <v>Le Pradet déchetterie</v>
      </c>
      <c r="E213" s="3" t="s">
        <v>192</v>
      </c>
      <c r="F213" s="87" t="str" cm="1">
        <f t="array" ref="F213">_xlfn.TEXTJOIN(CHAR(10), TRUE, _xlfn._xlws.FILTER(E$2:E$371, $B$2:$B$371 = $B213))</f>
        <v>VIE de l’Eau
FNE-PACA
FNE83
ADPLG
CIL La Grenouille
CIL Pradet
Pradet Environnement</v>
      </c>
      <c r="G213" s="34"/>
      <c r="H213" s="113" t="str" cm="1">
        <f t="array" ref="H213">_xlfn.TEXTJOIN(CHAR(10), TRUE, _xlfn._xlws.FILTER(G$2:G$371, $B$2:$B$371 = $B213))</f>
        <v/>
      </c>
      <c r="I213" s="34"/>
      <c r="J213" s="115" t="str" cm="1">
        <f t="array" ref="J213">_xlfn.TEXTJOIN(CHAR(10), TRUE, _xlfn._xlws.FILTER(I$2:I$371, $B$2:$B$371 = $B213))</f>
        <v/>
      </c>
      <c r="K213" s="223"/>
      <c r="L213" s="151" t="str" cm="1">
        <f t="array" ref="L213">_xlfn.TEXTJOIN(CHAR(10), TRUE, _xlfn._xlws.FILTER(K$2:K$371, $B$2:$B$371 = $B213))</f>
        <v>TA Toulon</v>
      </c>
      <c r="M213" s="54"/>
      <c r="N213" s="151" t="str" cm="1">
        <f t="array" ref="N213">_xlfn.TEXTJOIN(CHAR(10), TRUE, _xlfn._xlws.FILTER(M$2:M$371, $B$2:$B$371 = $B213))</f>
        <v/>
      </c>
      <c r="O213" s="54"/>
      <c r="P213" s="151" t="str" cm="1">
        <f t="array" ref="P213">_xlfn.TEXTJOIN(CHAR(10), TRUE, _xlfn._xlws.FILTER(O$2:O$371, $B$2:$B$371 = $B213))</f>
        <v/>
      </c>
      <c r="Q213" s="54"/>
      <c r="R213" s="151" t="str" cm="1">
        <f t="array" ref="R213">_xlfn.TEXTJOIN(CHAR(10), TRUE, _xlfn._xlws.FILTER(Q$2:Q$371, $B$2:$B$371 = $B213))</f>
        <v/>
      </c>
      <c r="S213" s="220"/>
      <c r="T213" s="113" t="str" cm="1">
        <f t="array" ref="T213">_xlfn.TEXTJOIN(CHAR(10), TRUE, _xlfn._xlws.FILTER(S$2:S$371, $B$2:$B$371 = $B213))</f>
        <v>N° Parquet 2401002</v>
      </c>
      <c r="U213" s="7"/>
      <c r="V213" s="116" t="str" cm="1">
        <f t="array" ref="V213">_xlfn.TEXTJOIN(CHAR(10), TRUE, _xlfn._xlws.FILTER(U$2:U$371, $B$2:$B$371 = $B213))</f>
        <v>Annulation mise en compatibilité PLU
23/03/2024
Mémoire en défense MTPM 20/12/2024</v>
      </c>
      <c r="W213" s="220"/>
      <c r="X213" s="113" t="str" cm="1">
        <f t="array" ref="X213">_xlfn.TEXTJOIN(CHAR(10), TRUE, _xlfn._xlws.FILTER(W$2:W$371, $B$2:$B$371 = $B213))</f>
        <v/>
      </c>
      <c r="Y213" s="7"/>
      <c r="Z213" s="116" t="str" cm="1">
        <f t="array" ref="Z213">_xlfn.TEXTJOIN(CHAR(10), TRUE, _xlfn._xlws.FILTER(Y$2:Y$371, $B$2:$B$371 = $B213))</f>
        <v>Recours en annulation 3/01/2025
Référé suspension 3/01/2025
Audience référé suspension 28/01/2025
Rejet du référé suspension le 28/01/2025</v>
      </c>
      <c r="AA213" s="37"/>
      <c r="AB213" s="116"/>
      <c r="AC213" s="47"/>
      <c r="AD213" s="101"/>
      <c r="AE213" s="47"/>
      <c r="AF213" s="101"/>
      <c r="AG213" s="47"/>
      <c r="AH213" s="101" t="str" cm="1">
        <f t="array" ref="AH213">_xlfn.TEXTJOIN(CHAR(10), TRUE, _xlfn._xlws.FILTER(AG$2:AG$371, $B$2:$B$371 = $B213))</f>
        <v/>
      </c>
      <c r="AI213" s="47"/>
      <c r="AJ213" s="92" t="str" cm="1">
        <f t="array" ref="AJ213">_xlfn.TEXTJOIN(CHAR(10), TRUE, _xlfn._xlws.FILTER(AI$2:AI$371, $B$2:$B$371 = $B213))</f>
        <v/>
      </c>
    </row>
    <row r="214" spans="1:36" ht="144.6" thickBot="1" x14ac:dyDescent="0.35">
      <c r="A214" s="36"/>
      <c r="B214" s="89">
        <f t="shared" si="7"/>
        <v>30</v>
      </c>
      <c r="C214" s="220"/>
      <c r="D214" s="87" t="str" cm="1">
        <f t="array" ref="D214">_xlfn.TEXTJOIN(", ", TRUE, _xlfn._xlws.FILTER(C$2:C$371, $B$2:$B$371 = B214))</f>
        <v>Le Pradet déchetterie</v>
      </c>
      <c r="E214" s="3" t="s">
        <v>313</v>
      </c>
      <c r="F214" s="87" t="str" cm="1">
        <f t="array" ref="F214">_xlfn.TEXTJOIN(CHAR(10), TRUE, _xlfn._xlws.FILTER(E$2:E$371, $B$2:$B$371 = $B214))</f>
        <v>VIE de l’Eau
FNE-PACA
FNE83
ADPLG
CIL La Grenouille
CIL Pradet
Pradet Environnement</v>
      </c>
      <c r="G214" s="34"/>
      <c r="H214" s="113" t="str" cm="1">
        <f t="array" ref="H214">_xlfn.TEXTJOIN(CHAR(10), TRUE, _xlfn._xlws.FILTER(G$2:G$371, $B$2:$B$371 = $B214))</f>
        <v/>
      </c>
      <c r="I214" s="34"/>
      <c r="J214" s="115" t="str" cm="1">
        <f t="array" ref="J214">_xlfn.TEXTJOIN(CHAR(10), TRUE, _xlfn._xlws.FILTER(I$2:I$371, $B$2:$B$371 = $B214))</f>
        <v/>
      </c>
      <c r="K214" s="223"/>
      <c r="L214" s="151" t="str" cm="1">
        <f t="array" ref="L214">_xlfn.TEXTJOIN(CHAR(10), TRUE, _xlfn._xlws.FILTER(K$2:K$371, $B$2:$B$371 = $B214))</f>
        <v>TA Toulon</v>
      </c>
      <c r="M214" s="54"/>
      <c r="N214" s="151" t="str" cm="1">
        <f t="array" ref="N214">_xlfn.TEXTJOIN(CHAR(10), TRUE, _xlfn._xlws.FILTER(M$2:M$371, $B$2:$B$371 = $B214))</f>
        <v/>
      </c>
      <c r="O214" s="54"/>
      <c r="P214" s="151" t="str" cm="1">
        <f t="array" ref="P214">_xlfn.TEXTJOIN(CHAR(10), TRUE, _xlfn._xlws.FILTER(O$2:O$371, $B$2:$B$371 = $B214))</f>
        <v/>
      </c>
      <c r="Q214" s="54"/>
      <c r="R214" s="151" t="str" cm="1">
        <f t="array" ref="R214">_xlfn.TEXTJOIN(CHAR(10), TRUE, _xlfn._xlws.FILTER(Q$2:Q$371, $B$2:$B$371 = $B214))</f>
        <v/>
      </c>
      <c r="S214" s="220"/>
      <c r="T214" s="113" t="str" cm="1">
        <f t="array" ref="T214">_xlfn.TEXTJOIN(CHAR(10), TRUE, _xlfn._xlws.FILTER(S$2:S$371, $B$2:$B$371 = $B214))</f>
        <v>N° Parquet 2401002</v>
      </c>
      <c r="U214" s="7"/>
      <c r="V214" s="116" t="str" cm="1">
        <f t="array" ref="V214">_xlfn.TEXTJOIN(CHAR(10), TRUE, _xlfn._xlws.FILTER(U$2:U$371, $B$2:$B$371 = $B214))</f>
        <v>Annulation mise en compatibilité PLU
23/03/2024
Mémoire en défense MTPM 20/12/2024</v>
      </c>
      <c r="W214" s="220"/>
      <c r="X214" s="113" t="str" cm="1">
        <f t="array" ref="X214">_xlfn.TEXTJOIN(CHAR(10), TRUE, _xlfn._xlws.FILTER(W$2:W$371, $B$2:$B$371 = $B214))</f>
        <v/>
      </c>
      <c r="Y214" s="7"/>
      <c r="Z214" s="116" t="str" cm="1">
        <f t="array" ref="Z214">_xlfn.TEXTJOIN(CHAR(10), TRUE, _xlfn._xlws.FILTER(Y$2:Y$371, $B$2:$B$371 = $B214))</f>
        <v>Recours en annulation 3/01/2025
Référé suspension 3/01/2025
Audience référé suspension 28/01/2025
Rejet du référé suspension le 28/01/2025</v>
      </c>
      <c r="AA214" s="37"/>
      <c r="AB214" s="116"/>
      <c r="AC214" s="47"/>
      <c r="AD214" s="101"/>
      <c r="AE214" s="47"/>
      <c r="AF214" s="101"/>
      <c r="AG214" s="47"/>
      <c r="AH214" s="101" t="str" cm="1">
        <f t="array" ref="AH214">_xlfn.TEXTJOIN(CHAR(10), TRUE, _xlfn._xlws.FILTER(AG$2:AG$371, $B$2:$B$371 = $B214))</f>
        <v/>
      </c>
      <c r="AI214" s="47"/>
      <c r="AJ214" s="92" t="str" cm="1">
        <f t="array" ref="AJ214">_xlfn.TEXTJOIN(CHAR(10), TRUE, _xlfn._xlws.FILTER(AI$2:AI$371, $B$2:$B$371 = $B214))</f>
        <v/>
      </c>
    </row>
    <row r="215" spans="1:36" ht="144.6" thickBot="1" x14ac:dyDescent="0.35">
      <c r="A215" s="79"/>
      <c r="B215" s="89">
        <f t="shared" si="7"/>
        <v>30</v>
      </c>
      <c r="C215" s="221"/>
      <c r="D215" s="87" t="str" cm="1">
        <f t="array" ref="D215">_xlfn.TEXTJOIN(", ", TRUE, _xlfn._xlws.FILTER(C$2:C$371, $B$2:$B$371 = B215))</f>
        <v>Le Pradet déchetterie</v>
      </c>
      <c r="E215" s="4" t="s">
        <v>314</v>
      </c>
      <c r="F215" s="87" t="str" cm="1">
        <f t="array" ref="F215">_xlfn.TEXTJOIN(CHAR(10), TRUE, _xlfn._xlws.FILTER(E$2:E$371, $B$2:$B$371 = $B215))</f>
        <v>VIE de l’Eau
FNE-PACA
FNE83
ADPLG
CIL La Grenouille
CIL Pradet
Pradet Environnement</v>
      </c>
      <c r="G215" s="35"/>
      <c r="H215" s="114" t="str" cm="1">
        <f t="array" ref="H215">_xlfn.TEXTJOIN(CHAR(10), TRUE, _xlfn._xlws.FILTER(G$2:G$371, $B$2:$B$371 = $B215))</f>
        <v/>
      </c>
      <c r="I215" s="35"/>
      <c r="J215" s="168" t="str" cm="1">
        <f t="array" ref="J215">_xlfn.TEXTJOIN(CHAR(10), TRUE, _xlfn._xlws.FILTER(I$2:I$371, $B$2:$B$371 = $B215))</f>
        <v/>
      </c>
      <c r="K215" s="224"/>
      <c r="L215" s="154" t="str" cm="1">
        <f t="array" ref="L215">_xlfn.TEXTJOIN(CHAR(10), TRUE, _xlfn._xlws.FILTER(K$2:K$371, $B$2:$B$371 = $B215))</f>
        <v>TA Toulon</v>
      </c>
      <c r="M215" s="57"/>
      <c r="N215" s="154" t="str" cm="1">
        <f t="array" ref="N215">_xlfn.TEXTJOIN(CHAR(10), TRUE, _xlfn._xlws.FILTER(M$2:M$371, $B$2:$B$371 = $B215))</f>
        <v/>
      </c>
      <c r="O215" s="57"/>
      <c r="P215" s="154" t="str" cm="1">
        <f t="array" ref="P215">_xlfn.TEXTJOIN(CHAR(10), TRUE, _xlfn._xlws.FILTER(O$2:O$371, $B$2:$B$371 = $B215))</f>
        <v/>
      </c>
      <c r="Q215" s="57"/>
      <c r="R215" s="154" t="str" cm="1">
        <f t="array" ref="R215">_xlfn.TEXTJOIN(CHAR(10), TRUE, _xlfn._xlws.FILTER(Q$2:Q$371, $B$2:$B$371 = $B215))</f>
        <v/>
      </c>
      <c r="S215" s="221"/>
      <c r="T215" s="114" t="str" cm="1">
        <f t="array" ref="T215">_xlfn.TEXTJOIN(CHAR(10), TRUE, _xlfn._xlws.FILTER(S$2:S$371, $B$2:$B$371 = $B215))</f>
        <v>N° Parquet 2401002</v>
      </c>
      <c r="U215" s="8"/>
      <c r="V215" s="117" t="str" cm="1">
        <f t="array" ref="V215">_xlfn.TEXTJOIN(CHAR(10), TRUE, _xlfn._xlws.FILTER(U$2:U$371, $B$2:$B$371 = $B215))</f>
        <v>Annulation mise en compatibilité PLU
23/03/2024
Mémoire en défense MTPM 20/12/2024</v>
      </c>
      <c r="W215" s="221"/>
      <c r="X215" s="114" t="str" cm="1">
        <f t="array" ref="X215">_xlfn.TEXTJOIN(CHAR(10), TRUE, _xlfn._xlws.FILTER(W$2:W$371, $B$2:$B$371 = $B215))</f>
        <v/>
      </c>
      <c r="Y215" s="8"/>
      <c r="Z215" s="117" t="str" cm="1">
        <f t="array" ref="Z215">_xlfn.TEXTJOIN(CHAR(10), TRUE, _xlfn._xlws.FILTER(Y$2:Y$371, $B$2:$B$371 = $B215))</f>
        <v>Recours en annulation 3/01/2025
Référé suspension 3/01/2025
Audience référé suspension 28/01/2025
Rejet du référé suspension le 28/01/2025</v>
      </c>
      <c r="AA215" s="38"/>
      <c r="AB215" s="117"/>
      <c r="AC215" s="41"/>
      <c r="AD215" s="100"/>
      <c r="AE215" s="41"/>
      <c r="AF215" s="100"/>
      <c r="AG215" s="41"/>
      <c r="AH215" s="100" t="str" cm="1">
        <f t="array" ref="AH215">_xlfn.TEXTJOIN(CHAR(10), TRUE, _xlfn._xlws.FILTER(AG$2:AG$371, $B$2:$B$371 = $B215))</f>
        <v/>
      </c>
      <c r="AI215" s="41"/>
      <c r="AJ215" s="92" t="str" cm="1">
        <f t="array" ref="AJ215">_xlfn.TEXTJOIN(CHAR(10), TRUE, _xlfn._xlws.FILTER(AI$2:AI$371, $B$2:$B$371 = $B215))</f>
        <v/>
      </c>
    </row>
    <row r="216" spans="1:36" ht="173.4" thickBot="1" x14ac:dyDescent="0.35">
      <c r="A216" s="78">
        <v>31</v>
      </c>
      <c r="B216" s="89">
        <f t="shared" si="7"/>
        <v>31</v>
      </c>
      <c r="C216" s="219" t="s">
        <v>322</v>
      </c>
      <c r="D216" s="87" t="str" cm="1">
        <f t="array" ref="D216">_xlfn.TEXTJOIN(", ", TRUE, _xlfn._xlws.FILTER(C$2:C$371, $B$2:$B$371 = B216))</f>
        <v xml:space="preserve">Puget-sur-Argens. </v>
      </c>
      <c r="E216" s="3" t="s">
        <v>13</v>
      </c>
      <c r="F216" s="87" t="str" cm="1">
        <f t="array" ref="F216">_xlfn.TEXTJOIN(CHAR(10), TRUE, _xlfn._xlws.FILTER(E$2:E$371, $B$2:$B$371 = $B216))</f>
        <v>FNE-PACA
UDVN-FNE 83
M. Goueffon 
H. Bonhomme</v>
      </c>
      <c r="G216" s="34"/>
      <c r="H216" s="113" t="str" cm="1">
        <f t="array" ref="H216">_xlfn.TEXTJOIN(CHAR(10), TRUE, _xlfn._xlws.FILTER(G$2:G$371, $B$2:$B$371 = $B216))</f>
        <v/>
      </c>
      <c r="I216" s="34"/>
      <c r="J216" s="115" t="str" cm="1">
        <f t="array" ref="J216">_xlfn.TEXTJOIN(CHAR(10), TRUE, _xlfn._xlws.FILTER(I$2:I$371, $B$2:$B$371 = $B216))</f>
        <v/>
      </c>
      <c r="K216" s="27" t="s">
        <v>43</v>
      </c>
      <c r="L216" s="151" t="str" cm="1">
        <f t="array" ref="L216">_xlfn.TEXTJOIN(CHAR(10), TRUE, _xlfn._xlws.FILTER(K$2:K$371, $B$2:$B$371 = $B216))</f>
        <v>TJ Draguignan
AMARAY</v>
      </c>
      <c r="M216" s="54"/>
      <c r="N216" s="151" t="str" cm="1">
        <f t="array" ref="N216">_xlfn.TEXTJOIN(CHAR(10), TRUE, _xlfn._xlws.FILTER(M$2:M$371, $B$2:$B$371 = $B216))</f>
        <v/>
      </c>
      <c r="O216" s="54"/>
      <c r="P216" s="151" t="str" cm="1">
        <f t="array" ref="P216">_xlfn.TEXTJOIN(CHAR(10), TRUE, _xlfn._xlws.FILTER(O$2:O$371, $B$2:$B$371 = $B216))</f>
        <v/>
      </c>
      <c r="Q216" s="54"/>
      <c r="R216" s="151" t="str" cm="1">
        <f t="array" ref="R216">_xlfn.TEXTJOIN(CHAR(10), TRUE, _xlfn._xlws.FILTER(Q$2:Q$371, $B$2:$B$371 = $B216))</f>
        <v/>
      </c>
      <c r="S216" s="3">
        <v>21174000033</v>
      </c>
      <c r="T216" s="113" t="str" cm="1">
        <f t="array" ref="T216">_xlfn.TEXTJOIN(CHAR(10), TRUE, _xlfn._xlws.FILTER(S$2:S$371, $B$2:$B$371 = $B216))</f>
        <v>21174000033
21141000009
Jugement 13/12/2022
Pas d’appel
Condamnation pour les 2 asso
Préjudice 16165€
1000
Chacune
INSOLVABILITÉ</v>
      </c>
      <c r="U216" s="3" t="s">
        <v>324</v>
      </c>
      <c r="V216" s="113" t="str" cm="1">
        <f t="array" ref="V216">_xlfn.TEXTJOIN(CHAR(10), TRUE, _xlfn._xlws.FILTER(U$2:U$371, $B$2:$B$371 = $B216))</f>
        <v>Constitution de partie civile le 22/04/2021 
Stockage illégal de déchets inertes</v>
      </c>
      <c r="W216" s="219"/>
      <c r="X216" s="113" t="str" cm="1">
        <f t="array" ref="X216">_xlfn.TEXTJOIN(CHAR(10), TRUE, _xlfn._xlws.FILTER(W$2:W$371, $B$2:$B$371 = $B216))</f>
        <v/>
      </c>
      <c r="Y216" s="3" t="s">
        <v>326</v>
      </c>
      <c r="Z216" s="113" t="str" cm="1">
        <f t="array" ref="Z216">_xlfn.TEXTJOIN(CHAR(10), TRUE, _xlfn._xlws.FILTER(Y$2:Y$371, $B$2:$B$371 = $B216))</f>
        <v>Réquisition : 
Courrier de recouvrement  le 12/05/2023 à Me Mouldaîa
Par FNE-PACA
2 N° de parquet inexpliqués !
Voir mail FNE juridique 25/05/2023</v>
      </c>
      <c r="AA216" s="34"/>
      <c r="AB216" s="113"/>
      <c r="AC216" s="39"/>
      <c r="AD216" s="98"/>
      <c r="AE216" s="39"/>
      <c r="AF216" s="98"/>
      <c r="AG216" s="39"/>
      <c r="AH216" s="98" t="str" cm="1">
        <f t="array" ref="AH216">_xlfn.TEXTJOIN(CHAR(10), TRUE, _xlfn._xlws.FILTER(AG$2:AG$371, $B$2:$B$371 = $B216))</f>
        <v/>
      </c>
      <c r="AI216" s="39"/>
      <c r="AJ216" s="92" t="str" cm="1">
        <f t="array" ref="AJ216">_xlfn.TEXTJOIN(CHAR(10), TRUE, _xlfn._xlws.FILTER(AI$2:AI$371, $B$2:$B$371 = $B216))</f>
        <v/>
      </c>
    </row>
    <row r="217" spans="1:36" ht="173.4" thickBot="1" x14ac:dyDescent="0.35">
      <c r="A217" s="36"/>
      <c r="B217" s="89">
        <f t="shared" si="7"/>
        <v>31</v>
      </c>
      <c r="C217" s="220"/>
      <c r="D217" s="87" t="str" cm="1">
        <f t="array" ref="D217">_xlfn.TEXTJOIN(", ", TRUE, _xlfn._xlws.FILTER(C$2:C$371, $B$2:$B$371 = B217))</f>
        <v xml:space="preserve">Puget-sur-Argens. </v>
      </c>
      <c r="E217" s="3" t="s">
        <v>6</v>
      </c>
      <c r="F217" s="87" t="str" cm="1">
        <f t="array" ref="F217">_xlfn.TEXTJOIN(CHAR(10), TRUE, _xlfn._xlws.FILTER(E$2:E$371, $B$2:$B$371 = $B217))</f>
        <v>FNE-PACA
UDVN-FNE 83
M. Goueffon 
H. Bonhomme</v>
      </c>
      <c r="G217" s="34"/>
      <c r="H217" s="113" t="str" cm="1">
        <f t="array" ref="H217">_xlfn.TEXTJOIN(CHAR(10), TRUE, _xlfn._xlws.FILTER(G$2:G$371, $B$2:$B$371 = $B217))</f>
        <v/>
      </c>
      <c r="I217" s="34"/>
      <c r="J217" s="115" t="str" cm="1">
        <f t="array" ref="J217">_xlfn.TEXTJOIN(CHAR(10), TRUE, _xlfn._xlws.FILTER(I$2:I$371, $B$2:$B$371 = $B217))</f>
        <v/>
      </c>
      <c r="K217" s="27" t="s">
        <v>323</v>
      </c>
      <c r="L217" s="151" t="str" cm="1">
        <f t="array" ref="L217">_xlfn.TEXTJOIN(CHAR(10), TRUE, _xlfn._xlws.FILTER(K$2:K$371, $B$2:$B$371 = $B217))</f>
        <v>TJ Draguignan
AMARAY</v>
      </c>
      <c r="M217" s="54"/>
      <c r="N217" s="151" t="str" cm="1">
        <f t="array" ref="N217">_xlfn.TEXTJOIN(CHAR(10), TRUE, _xlfn._xlws.FILTER(M$2:M$371, $B$2:$B$371 = $B217))</f>
        <v/>
      </c>
      <c r="O217" s="54"/>
      <c r="P217" s="151" t="str" cm="1">
        <f t="array" ref="P217">_xlfn.TEXTJOIN(CHAR(10), TRUE, _xlfn._xlws.FILTER(O$2:O$371, $B$2:$B$371 = $B217))</f>
        <v/>
      </c>
      <c r="Q217" s="54"/>
      <c r="R217" s="151" t="str" cm="1">
        <f t="array" ref="R217">_xlfn.TEXTJOIN(CHAR(10), TRUE, _xlfn._xlws.FILTER(Q$2:Q$371, $B$2:$B$371 = $B217))</f>
        <v/>
      </c>
      <c r="S217" s="3">
        <v>21141000009</v>
      </c>
      <c r="T217" s="113" t="str" cm="1">
        <f t="array" ref="T217">_xlfn.TEXTJOIN(CHAR(10), TRUE, _xlfn._xlws.FILTER(S$2:S$371, $B$2:$B$371 = $B217))</f>
        <v>21174000033
21141000009
Jugement 13/12/2022
Pas d’appel
Condamnation pour les 2 asso
Préjudice 16165€
1000
Chacune
INSOLVABILITÉ</v>
      </c>
      <c r="U217" s="3" t="s">
        <v>325</v>
      </c>
      <c r="V217" s="113" t="str" cm="1">
        <f t="array" ref="V217">_xlfn.TEXTJOIN(CHAR(10), TRUE, _xlfn._xlws.FILTER(U$2:U$371, $B$2:$B$371 = $B217))</f>
        <v>Constitution de partie civile le 22/04/2021 
Stockage illégal de déchets inertes</v>
      </c>
      <c r="W217" s="220"/>
      <c r="X217" s="113" t="str" cm="1">
        <f t="array" ref="X217">_xlfn.TEXTJOIN(CHAR(10), TRUE, _xlfn._xlws.FILTER(W$2:W$371, $B$2:$B$371 = $B217))</f>
        <v/>
      </c>
      <c r="Y217" s="3" t="s">
        <v>327</v>
      </c>
      <c r="Z217" s="113" t="str" cm="1">
        <f t="array" ref="Z217">_xlfn.TEXTJOIN(CHAR(10), TRUE, _xlfn._xlws.FILTER(Y$2:Y$371, $B$2:$B$371 = $B217))</f>
        <v>Réquisition : 
Courrier de recouvrement  le 12/05/2023 à Me Mouldaîa
Par FNE-PACA
2 N° de parquet inexpliqués !
Voir mail FNE juridique 25/05/2023</v>
      </c>
      <c r="AA217" s="34"/>
      <c r="AB217" s="113"/>
      <c r="AC217" s="39"/>
      <c r="AD217" s="98"/>
      <c r="AE217" s="39"/>
      <c r="AF217" s="98"/>
      <c r="AG217" s="39"/>
      <c r="AH217" s="98" t="str" cm="1">
        <f t="array" ref="AH217">_xlfn.TEXTJOIN(CHAR(10), TRUE, _xlfn._xlws.FILTER(AG$2:AG$371, $B$2:$B$371 = $B217))</f>
        <v/>
      </c>
      <c r="AI217" s="39"/>
      <c r="AJ217" s="92" t="str" cm="1">
        <f t="array" ref="AJ217">_xlfn.TEXTJOIN(CHAR(10), TRUE, _xlfn._xlws.FILTER(AI$2:AI$371, $B$2:$B$371 = $B217))</f>
        <v/>
      </c>
    </row>
    <row r="218" spans="1:36" ht="173.4" thickBot="1" x14ac:dyDescent="0.35">
      <c r="A218" s="36"/>
      <c r="B218" s="89">
        <f t="shared" si="7"/>
        <v>31</v>
      </c>
      <c r="C218" s="220"/>
      <c r="D218" s="87" t="str" cm="1">
        <f t="array" ref="D218">_xlfn.TEXTJOIN(", ", TRUE, _xlfn._xlws.FILTER(C$2:C$371, $B$2:$B$371 = B218))</f>
        <v xml:space="preserve">Puget-sur-Argens. </v>
      </c>
      <c r="E218" s="3" t="s">
        <v>220</v>
      </c>
      <c r="F218" s="87" t="str" cm="1">
        <f t="array" ref="F218">_xlfn.TEXTJOIN(CHAR(10), TRUE, _xlfn._xlws.FILTER(E$2:E$371, $B$2:$B$371 = $B218))</f>
        <v>FNE-PACA
UDVN-FNE 83
M. Goueffon 
H. Bonhomme</v>
      </c>
      <c r="G218" s="34"/>
      <c r="H218" s="113" t="str" cm="1">
        <f t="array" ref="H218">_xlfn.TEXTJOIN(CHAR(10), TRUE, _xlfn._xlws.FILTER(G$2:G$371, $B$2:$B$371 = $B218))</f>
        <v/>
      </c>
      <c r="I218" s="34"/>
      <c r="J218" s="115" t="str" cm="1">
        <f t="array" ref="J218">_xlfn.TEXTJOIN(CHAR(10), TRUE, _xlfn._xlws.FILTER(I$2:I$371, $B$2:$B$371 = $B218))</f>
        <v/>
      </c>
      <c r="K218" s="28"/>
      <c r="L218" s="152" t="str" cm="1">
        <f t="array" ref="L218">_xlfn.TEXTJOIN(CHAR(10), TRUE, _xlfn._xlws.FILTER(K$2:K$371, $B$2:$B$371 = $B218))</f>
        <v>TJ Draguignan
AMARAY</v>
      </c>
      <c r="M218" s="55"/>
      <c r="N218" s="152" t="str" cm="1">
        <f t="array" ref="N218">_xlfn.TEXTJOIN(CHAR(10), TRUE, _xlfn._xlws.FILTER(M$2:M$371, $B$2:$B$371 = $B218))</f>
        <v/>
      </c>
      <c r="O218" s="55"/>
      <c r="P218" s="152" t="str" cm="1">
        <f t="array" ref="P218">_xlfn.TEXTJOIN(CHAR(10), TRUE, _xlfn._xlws.FILTER(O$2:O$371, $B$2:$B$371 = $B218))</f>
        <v/>
      </c>
      <c r="Q218" s="55"/>
      <c r="R218" s="152" t="str" cm="1">
        <f t="array" ref="R218">_xlfn.TEXTJOIN(CHAR(10), TRUE, _xlfn._xlws.FILTER(Q$2:Q$371, $B$2:$B$371 = $B218))</f>
        <v/>
      </c>
      <c r="S218" s="3" t="s">
        <v>331</v>
      </c>
      <c r="T218" s="113" t="str" cm="1">
        <f t="array" ref="T218">_xlfn.TEXTJOIN(CHAR(10), TRUE, _xlfn._xlws.FILTER(S$2:S$371, $B$2:$B$371 = $B218))</f>
        <v>21174000033
21141000009
Jugement 13/12/2022
Pas d’appel
Condamnation pour les 2 asso
Préjudice 16165€
1000
Chacune
INSOLVABILITÉ</v>
      </c>
      <c r="U218" s="7"/>
      <c r="V218" s="116" t="str" cm="1">
        <f t="array" ref="V218">_xlfn.TEXTJOIN(CHAR(10), TRUE, _xlfn._xlws.FILTER(U$2:U$371, $B$2:$B$371 = $B218))</f>
        <v>Constitution de partie civile le 22/04/2021 
Stockage illégal de déchets inertes</v>
      </c>
      <c r="W218" s="220"/>
      <c r="X218" s="113" t="str" cm="1">
        <f t="array" ref="X218">_xlfn.TEXTJOIN(CHAR(10), TRUE, _xlfn._xlws.FILTER(W$2:W$371, $B$2:$B$371 = $B218))</f>
        <v/>
      </c>
      <c r="Y218" s="3" t="s">
        <v>328</v>
      </c>
      <c r="Z218" s="113" t="str" cm="1">
        <f t="array" ref="Z218">_xlfn.TEXTJOIN(CHAR(10), TRUE, _xlfn._xlws.FILTER(Y$2:Y$371, $B$2:$B$371 = $B218))</f>
        <v>Réquisition : 
Courrier de recouvrement  le 12/05/2023 à Me Mouldaîa
Par FNE-PACA
2 N° de parquet inexpliqués !
Voir mail FNE juridique 25/05/2023</v>
      </c>
      <c r="AA218" s="37"/>
      <c r="AB218" s="116"/>
      <c r="AC218" s="39"/>
      <c r="AD218" s="98"/>
      <c r="AE218" s="39"/>
      <c r="AF218" s="98"/>
      <c r="AG218" s="39"/>
      <c r="AH218" s="98" t="str" cm="1">
        <f t="array" ref="AH218">_xlfn.TEXTJOIN(CHAR(10), TRUE, _xlfn._xlws.FILTER(AG$2:AG$371, $B$2:$B$371 = $B218))</f>
        <v/>
      </c>
      <c r="AI218" s="39"/>
      <c r="AJ218" s="92" t="str" cm="1">
        <f t="array" ref="AJ218">_xlfn.TEXTJOIN(CHAR(10), TRUE, _xlfn._xlws.FILTER(AI$2:AI$371, $B$2:$B$371 = $B218))</f>
        <v/>
      </c>
    </row>
    <row r="219" spans="1:36" ht="173.4" thickBot="1" x14ac:dyDescent="0.35">
      <c r="A219" s="36"/>
      <c r="B219" s="89">
        <f t="shared" si="7"/>
        <v>31</v>
      </c>
      <c r="C219" s="220"/>
      <c r="D219" s="87" t="str" cm="1">
        <f t="array" ref="D219">_xlfn.TEXTJOIN(", ", TRUE, _xlfn._xlws.FILTER(C$2:C$371, $B$2:$B$371 = B219))</f>
        <v xml:space="preserve">Puget-sur-Argens. </v>
      </c>
      <c r="E219" s="3" t="s">
        <v>16</v>
      </c>
      <c r="F219" s="87" t="str" cm="1">
        <f t="array" ref="F219">_xlfn.TEXTJOIN(CHAR(10), TRUE, _xlfn._xlws.FILTER(E$2:E$371, $B$2:$B$371 = $B219))</f>
        <v>FNE-PACA
UDVN-FNE 83
M. Goueffon 
H. Bonhomme</v>
      </c>
      <c r="G219" s="34"/>
      <c r="H219" s="113" t="str" cm="1">
        <f t="array" ref="H219">_xlfn.TEXTJOIN(CHAR(10), TRUE, _xlfn._xlws.FILTER(G$2:G$371, $B$2:$B$371 = $B219))</f>
        <v/>
      </c>
      <c r="I219" s="34"/>
      <c r="J219" s="115" t="str" cm="1">
        <f t="array" ref="J219">_xlfn.TEXTJOIN(CHAR(10), TRUE, _xlfn._xlws.FILTER(I$2:I$371, $B$2:$B$371 = $B219))</f>
        <v/>
      </c>
      <c r="K219" s="28"/>
      <c r="L219" s="152" t="str" cm="1">
        <f t="array" ref="L219">_xlfn.TEXTJOIN(CHAR(10), TRUE, _xlfn._xlws.FILTER(K$2:K$371, $B$2:$B$371 = $B219))</f>
        <v>TJ Draguignan
AMARAY</v>
      </c>
      <c r="M219" s="55"/>
      <c r="N219" s="152" t="str" cm="1">
        <f t="array" ref="N219">_xlfn.TEXTJOIN(CHAR(10), TRUE, _xlfn._xlws.FILTER(M$2:M$371, $B$2:$B$371 = $B219))</f>
        <v/>
      </c>
      <c r="O219" s="55"/>
      <c r="P219" s="152" t="str" cm="1">
        <f t="array" ref="P219">_xlfn.TEXTJOIN(CHAR(10), TRUE, _xlfn._xlws.FILTER(O$2:O$371, $B$2:$B$371 = $B219))</f>
        <v/>
      </c>
      <c r="Q219" s="55"/>
      <c r="R219" s="152" t="str" cm="1">
        <f t="array" ref="R219">_xlfn.TEXTJOIN(CHAR(10), TRUE, _xlfn._xlws.FILTER(Q$2:Q$371, $B$2:$B$371 = $B219))</f>
        <v/>
      </c>
      <c r="S219" s="3" t="s">
        <v>332</v>
      </c>
      <c r="T219" s="113" t="str" cm="1">
        <f t="array" ref="T219">_xlfn.TEXTJOIN(CHAR(10), TRUE, _xlfn._xlws.FILTER(S$2:S$371, $B$2:$B$371 = $B219))</f>
        <v>21174000033
21141000009
Jugement 13/12/2022
Pas d’appel
Condamnation pour les 2 asso
Préjudice 16165€
1000
Chacune
INSOLVABILITÉ</v>
      </c>
      <c r="U219" s="7"/>
      <c r="V219" s="116" t="str" cm="1">
        <f t="array" ref="V219">_xlfn.TEXTJOIN(CHAR(10), TRUE, _xlfn._xlws.FILTER(U$2:U$371, $B$2:$B$371 = $B219))</f>
        <v>Constitution de partie civile le 22/04/2021 
Stockage illégal de déchets inertes</v>
      </c>
      <c r="W219" s="220"/>
      <c r="X219" s="113" t="str" cm="1">
        <f t="array" ref="X219">_xlfn.TEXTJOIN(CHAR(10), TRUE, _xlfn._xlws.FILTER(W$2:W$371, $B$2:$B$371 = $B219))</f>
        <v/>
      </c>
      <c r="Y219" s="3"/>
      <c r="Z219" s="113" t="str" cm="1">
        <f t="array" ref="Z219">_xlfn.TEXTJOIN(CHAR(10), TRUE, _xlfn._xlws.FILTER(Y$2:Y$371, $B$2:$B$371 = $B219))</f>
        <v>Réquisition : 
Courrier de recouvrement  le 12/05/2023 à Me Mouldaîa
Par FNE-PACA
2 N° de parquet inexpliqués !
Voir mail FNE juridique 25/05/2023</v>
      </c>
      <c r="AA219" s="37"/>
      <c r="AB219" s="116"/>
      <c r="AC219" s="39"/>
      <c r="AD219" s="98"/>
      <c r="AE219" s="39"/>
      <c r="AF219" s="98"/>
      <c r="AG219" s="39"/>
      <c r="AH219" s="98" t="str" cm="1">
        <f t="array" ref="AH219">_xlfn.TEXTJOIN(CHAR(10), TRUE, _xlfn._xlws.FILTER(AG$2:AG$371, $B$2:$B$371 = $B219))</f>
        <v/>
      </c>
      <c r="AI219" s="39"/>
      <c r="AJ219" s="92" t="str" cm="1">
        <f t="array" ref="AJ219">_xlfn.TEXTJOIN(CHAR(10), TRUE, _xlfn._xlws.FILTER(AI$2:AI$371, $B$2:$B$371 = $B219))</f>
        <v/>
      </c>
    </row>
    <row r="220" spans="1:36" ht="173.4" thickBot="1" x14ac:dyDescent="0.35">
      <c r="A220" s="36"/>
      <c r="B220" s="89">
        <f t="shared" si="7"/>
        <v>31</v>
      </c>
      <c r="C220" s="220"/>
      <c r="D220" s="87" t="str" cm="1">
        <f t="array" ref="D220">_xlfn.TEXTJOIN(", ", TRUE, _xlfn._xlws.FILTER(C$2:C$371, $B$2:$B$371 = B220))</f>
        <v xml:space="preserve">Puget-sur-Argens. </v>
      </c>
      <c r="E220" s="7"/>
      <c r="F220" s="87" t="str" cm="1">
        <f t="array" ref="F220">_xlfn.TEXTJOIN(CHAR(10), TRUE, _xlfn._xlws.FILTER(E$2:E$371, $B$2:$B$371 = $B220))</f>
        <v>FNE-PACA
UDVN-FNE 83
M. Goueffon 
H. Bonhomme</v>
      </c>
      <c r="G220" s="37"/>
      <c r="H220" s="116" t="str" cm="1">
        <f t="array" ref="H220">_xlfn.TEXTJOIN(CHAR(10), TRUE, _xlfn._xlws.FILTER(G$2:G$371, $B$2:$B$371 = $B220))</f>
        <v/>
      </c>
      <c r="I220" s="37"/>
      <c r="J220" s="169" t="str" cm="1">
        <f t="array" ref="J220">_xlfn.TEXTJOIN(CHAR(10), TRUE, _xlfn._xlws.FILTER(I$2:I$371, $B$2:$B$371 = $B220))</f>
        <v/>
      </c>
      <c r="K220" s="28"/>
      <c r="L220" s="152" t="str" cm="1">
        <f t="array" ref="L220">_xlfn.TEXTJOIN(CHAR(10), TRUE, _xlfn._xlws.FILTER(K$2:K$371, $B$2:$B$371 = $B220))</f>
        <v>TJ Draguignan
AMARAY</v>
      </c>
      <c r="M220" s="55"/>
      <c r="N220" s="152" t="str" cm="1">
        <f t="array" ref="N220">_xlfn.TEXTJOIN(CHAR(10), TRUE, _xlfn._xlws.FILTER(M$2:M$371, $B$2:$B$371 = $B220))</f>
        <v/>
      </c>
      <c r="O220" s="55"/>
      <c r="P220" s="152" t="str" cm="1">
        <f t="array" ref="P220">_xlfn.TEXTJOIN(CHAR(10), TRUE, _xlfn._xlws.FILTER(O$2:O$371, $B$2:$B$371 = $B220))</f>
        <v/>
      </c>
      <c r="Q220" s="55"/>
      <c r="R220" s="152" t="str" cm="1">
        <f t="array" ref="R220">_xlfn.TEXTJOIN(CHAR(10), TRUE, _xlfn._xlws.FILTER(Q$2:Q$371, $B$2:$B$371 = $B220))</f>
        <v/>
      </c>
      <c r="S220" s="9" t="s">
        <v>333</v>
      </c>
      <c r="T220" s="118" t="str" cm="1">
        <f t="array" ref="T220">_xlfn.TEXTJOIN(CHAR(10), TRUE, _xlfn._xlws.FILTER(S$2:S$371, $B$2:$B$371 = $B220))</f>
        <v>21174000033
21141000009
Jugement 13/12/2022
Pas d’appel
Condamnation pour les 2 asso
Préjudice 16165€
1000
Chacune
INSOLVABILITÉ</v>
      </c>
      <c r="U220" s="7"/>
      <c r="V220" s="116" t="str" cm="1">
        <f t="array" ref="V220">_xlfn.TEXTJOIN(CHAR(10), TRUE, _xlfn._xlws.FILTER(U$2:U$371, $B$2:$B$371 = $B220))</f>
        <v>Constitution de partie civile le 22/04/2021 
Stockage illégal de déchets inertes</v>
      </c>
      <c r="W220" s="220"/>
      <c r="X220" s="113" t="str" cm="1">
        <f t="array" ref="X220">_xlfn.TEXTJOIN(CHAR(10), TRUE, _xlfn._xlws.FILTER(W$2:W$371, $B$2:$B$371 = $B220))</f>
        <v/>
      </c>
      <c r="Y220" s="9" t="s">
        <v>329</v>
      </c>
      <c r="Z220" s="118" t="str" cm="1">
        <f t="array" ref="Z220">_xlfn.TEXTJOIN(CHAR(10), TRUE, _xlfn._xlws.FILTER(Y$2:Y$371, $B$2:$B$371 = $B220))</f>
        <v>Réquisition : 
Courrier de recouvrement  le 12/05/2023 à Me Mouldaîa
Par FNE-PACA
2 N° de parquet inexpliqués !
Voir mail FNE juridique 25/05/2023</v>
      </c>
      <c r="AA220" s="37"/>
      <c r="AB220" s="116"/>
      <c r="AC220" s="39"/>
      <c r="AD220" s="98"/>
      <c r="AE220" s="39"/>
      <c r="AF220" s="98"/>
      <c r="AG220" s="39"/>
      <c r="AH220" s="98" t="str" cm="1">
        <f t="array" ref="AH220">_xlfn.TEXTJOIN(CHAR(10), TRUE, _xlfn._xlws.FILTER(AG$2:AG$371, $B$2:$B$371 = $B220))</f>
        <v/>
      </c>
      <c r="AI220" s="39"/>
      <c r="AJ220" s="92" t="str" cm="1">
        <f t="array" ref="AJ220">_xlfn.TEXTJOIN(CHAR(10), TRUE, _xlfn._xlws.FILTER(AI$2:AI$371, $B$2:$B$371 = $B220))</f>
        <v/>
      </c>
    </row>
    <row r="221" spans="1:36" ht="173.4" thickBot="1" x14ac:dyDescent="0.35">
      <c r="A221" s="36"/>
      <c r="B221" s="89">
        <f t="shared" si="7"/>
        <v>31</v>
      </c>
      <c r="C221" s="220"/>
      <c r="D221" s="87" t="str" cm="1">
        <f t="array" ref="D221">_xlfn.TEXTJOIN(", ", TRUE, _xlfn._xlws.FILTER(C$2:C$371, $B$2:$B$371 = B221))</f>
        <v xml:space="preserve">Puget-sur-Argens. </v>
      </c>
      <c r="E221" s="7"/>
      <c r="F221" s="87" t="str" cm="1">
        <f t="array" ref="F221">_xlfn.TEXTJOIN(CHAR(10), TRUE, _xlfn._xlws.FILTER(E$2:E$371, $B$2:$B$371 = $B221))</f>
        <v>FNE-PACA
UDVN-FNE 83
M. Goueffon 
H. Bonhomme</v>
      </c>
      <c r="G221" s="37"/>
      <c r="H221" s="116" t="str" cm="1">
        <f t="array" ref="H221">_xlfn.TEXTJOIN(CHAR(10), TRUE, _xlfn._xlws.FILTER(G$2:G$371, $B$2:$B$371 = $B221))</f>
        <v/>
      </c>
      <c r="I221" s="37"/>
      <c r="J221" s="169" t="str" cm="1">
        <f t="array" ref="J221">_xlfn.TEXTJOIN(CHAR(10), TRUE, _xlfn._xlws.FILTER(I$2:I$371, $B$2:$B$371 = $B221))</f>
        <v/>
      </c>
      <c r="K221" s="28"/>
      <c r="L221" s="152" t="str" cm="1">
        <f t="array" ref="L221">_xlfn.TEXTJOIN(CHAR(10), TRUE, _xlfn._xlws.FILTER(K$2:K$371, $B$2:$B$371 = $B221))</f>
        <v>TJ Draguignan
AMARAY</v>
      </c>
      <c r="M221" s="55"/>
      <c r="N221" s="152" t="str" cm="1">
        <f t="array" ref="N221">_xlfn.TEXTJOIN(CHAR(10), TRUE, _xlfn._xlws.FILTER(M$2:M$371, $B$2:$B$371 = $B221))</f>
        <v/>
      </c>
      <c r="O221" s="55"/>
      <c r="P221" s="152" t="str" cm="1">
        <f t="array" ref="P221">_xlfn.TEXTJOIN(CHAR(10), TRUE, _xlfn._xlws.FILTER(O$2:O$371, $B$2:$B$371 = $B221))</f>
        <v/>
      </c>
      <c r="Q221" s="55"/>
      <c r="R221" s="152" t="str" cm="1">
        <f t="array" ref="R221">_xlfn.TEXTJOIN(CHAR(10), TRUE, _xlfn._xlws.FILTER(Q$2:Q$371, $B$2:$B$371 = $B221))</f>
        <v/>
      </c>
      <c r="S221" s="9" t="s">
        <v>334</v>
      </c>
      <c r="T221" s="118" t="str" cm="1">
        <f t="array" ref="T221">_xlfn.TEXTJOIN(CHAR(10), TRUE, _xlfn._xlws.FILTER(S$2:S$371, $B$2:$B$371 = $B221))</f>
        <v>21174000033
21141000009
Jugement 13/12/2022
Pas d’appel
Condamnation pour les 2 asso
Préjudice 16165€
1000
Chacune
INSOLVABILITÉ</v>
      </c>
      <c r="U221" s="7"/>
      <c r="V221" s="116" t="str" cm="1">
        <f t="array" ref="V221">_xlfn.TEXTJOIN(CHAR(10), TRUE, _xlfn._xlws.FILTER(U$2:U$371, $B$2:$B$371 = $B221))</f>
        <v>Constitution de partie civile le 22/04/2021 
Stockage illégal de déchets inertes</v>
      </c>
      <c r="W221" s="220"/>
      <c r="X221" s="113" t="str" cm="1">
        <f t="array" ref="X221">_xlfn.TEXTJOIN(CHAR(10), TRUE, _xlfn._xlws.FILTER(W$2:W$371, $B$2:$B$371 = $B221))</f>
        <v/>
      </c>
      <c r="Y221" s="9" t="s">
        <v>330</v>
      </c>
      <c r="Z221" s="118" t="str" cm="1">
        <f t="array" ref="Z221">_xlfn.TEXTJOIN(CHAR(10), TRUE, _xlfn._xlws.FILTER(Y$2:Y$371, $B$2:$B$371 = $B221))</f>
        <v>Réquisition : 
Courrier de recouvrement  le 12/05/2023 à Me Mouldaîa
Par FNE-PACA
2 N° de parquet inexpliqués !
Voir mail FNE juridique 25/05/2023</v>
      </c>
      <c r="AA221" s="37"/>
      <c r="AB221" s="116"/>
      <c r="AC221" s="39"/>
      <c r="AD221" s="98"/>
      <c r="AE221" s="39"/>
      <c r="AF221" s="98"/>
      <c r="AG221" s="39"/>
      <c r="AH221" s="98" t="str" cm="1">
        <f t="array" ref="AH221">_xlfn.TEXTJOIN(CHAR(10), TRUE, _xlfn._xlws.FILTER(AG$2:AG$371, $B$2:$B$371 = $B221))</f>
        <v/>
      </c>
      <c r="AI221" s="39"/>
      <c r="AJ221" s="92" t="str" cm="1">
        <f t="array" ref="AJ221">_xlfn.TEXTJOIN(CHAR(10), TRUE, _xlfn._xlws.FILTER(AI$2:AI$371, $B$2:$B$371 = $B221))</f>
        <v/>
      </c>
    </row>
    <row r="222" spans="1:36" ht="173.4" thickBot="1" x14ac:dyDescent="0.35">
      <c r="A222" s="36"/>
      <c r="B222" s="89">
        <f t="shared" si="7"/>
        <v>31</v>
      </c>
      <c r="C222" s="220"/>
      <c r="D222" s="87" t="str" cm="1">
        <f t="array" ref="D222">_xlfn.TEXTJOIN(", ", TRUE, _xlfn._xlws.FILTER(C$2:C$371, $B$2:$B$371 = B222))</f>
        <v xml:space="preserve">Puget-sur-Argens. </v>
      </c>
      <c r="E222" s="7"/>
      <c r="F222" s="87" t="str" cm="1">
        <f t="array" ref="F222">_xlfn.TEXTJOIN(CHAR(10), TRUE, _xlfn._xlws.FILTER(E$2:E$371, $B$2:$B$371 = $B222))</f>
        <v>FNE-PACA
UDVN-FNE 83
M. Goueffon 
H. Bonhomme</v>
      </c>
      <c r="G222" s="37"/>
      <c r="H222" s="116" t="str" cm="1">
        <f t="array" ref="H222">_xlfn.TEXTJOIN(CHAR(10), TRUE, _xlfn._xlws.FILTER(G$2:G$371, $B$2:$B$371 = $B222))</f>
        <v/>
      </c>
      <c r="I222" s="37"/>
      <c r="J222" s="169" t="str" cm="1">
        <f t="array" ref="J222">_xlfn.TEXTJOIN(CHAR(10), TRUE, _xlfn._xlws.FILTER(I$2:I$371, $B$2:$B$371 = $B222))</f>
        <v/>
      </c>
      <c r="K222" s="28"/>
      <c r="L222" s="152" t="str" cm="1">
        <f t="array" ref="L222">_xlfn.TEXTJOIN(CHAR(10), TRUE, _xlfn._xlws.FILTER(K$2:K$371, $B$2:$B$371 = $B222))</f>
        <v>TJ Draguignan
AMARAY</v>
      </c>
      <c r="M222" s="55"/>
      <c r="N222" s="152" t="str" cm="1">
        <f t="array" ref="N222">_xlfn.TEXTJOIN(CHAR(10), TRUE, _xlfn._xlws.FILTER(M$2:M$371, $B$2:$B$371 = $B222))</f>
        <v/>
      </c>
      <c r="O222" s="55"/>
      <c r="P222" s="152" t="str" cm="1">
        <f t="array" ref="P222">_xlfn.TEXTJOIN(CHAR(10), TRUE, _xlfn._xlws.FILTER(O$2:O$371, $B$2:$B$371 = $B222))</f>
        <v/>
      </c>
      <c r="Q222" s="55"/>
      <c r="R222" s="152" t="str" cm="1">
        <f t="array" ref="R222">_xlfn.TEXTJOIN(CHAR(10), TRUE, _xlfn._xlws.FILTER(Q$2:Q$371, $B$2:$B$371 = $B222))</f>
        <v/>
      </c>
      <c r="S222" s="20">
        <v>1000</v>
      </c>
      <c r="T222" s="145" t="str" cm="1">
        <f t="array" ref="T222">_xlfn.TEXTJOIN(CHAR(10), TRUE, _xlfn._xlws.FILTER(S$2:S$371, $B$2:$B$371 = $B222))</f>
        <v>21174000033
21141000009
Jugement 13/12/2022
Pas d’appel
Condamnation pour les 2 asso
Préjudice 16165€
1000
Chacune
INSOLVABILITÉ</v>
      </c>
      <c r="U222" s="7"/>
      <c r="V222" s="116" t="str" cm="1">
        <f t="array" ref="V222">_xlfn.TEXTJOIN(CHAR(10), TRUE, _xlfn._xlws.FILTER(U$2:U$371, $B$2:$B$371 = $B222))</f>
        <v>Constitution de partie civile le 22/04/2021 
Stockage illégal de déchets inertes</v>
      </c>
      <c r="W222" s="220"/>
      <c r="X222" s="113" t="str" cm="1">
        <f t="array" ref="X222">_xlfn.TEXTJOIN(CHAR(10), TRUE, _xlfn._xlws.FILTER(W$2:W$371, $B$2:$B$371 = $B222))</f>
        <v/>
      </c>
      <c r="Y222" s="7"/>
      <c r="Z222" s="116" t="str" cm="1">
        <f t="array" ref="Z222">_xlfn.TEXTJOIN(CHAR(10), TRUE, _xlfn._xlws.FILTER(Y$2:Y$371, $B$2:$B$371 = $B222))</f>
        <v>Réquisition : 
Courrier de recouvrement  le 12/05/2023 à Me Mouldaîa
Par FNE-PACA
2 N° de parquet inexpliqués !
Voir mail FNE juridique 25/05/2023</v>
      </c>
      <c r="AA222" s="37"/>
      <c r="AB222" s="116"/>
      <c r="AC222" s="39"/>
      <c r="AD222" s="98"/>
      <c r="AE222" s="39"/>
      <c r="AF222" s="98"/>
      <c r="AG222" s="39"/>
      <c r="AH222" s="98" t="str" cm="1">
        <f t="array" ref="AH222">_xlfn.TEXTJOIN(CHAR(10), TRUE, _xlfn._xlws.FILTER(AG$2:AG$371, $B$2:$B$371 = $B222))</f>
        <v/>
      </c>
      <c r="AI222" s="39"/>
      <c r="AJ222" s="92" t="str" cm="1">
        <f t="array" ref="AJ222">_xlfn.TEXTJOIN(CHAR(10), TRUE, _xlfn._xlws.FILTER(AI$2:AI$371, $B$2:$B$371 = $B222))</f>
        <v/>
      </c>
    </row>
    <row r="223" spans="1:36" ht="173.4" thickBot="1" x14ac:dyDescent="0.35">
      <c r="A223" s="36"/>
      <c r="B223" s="89">
        <f t="shared" si="7"/>
        <v>31</v>
      </c>
      <c r="C223" s="220"/>
      <c r="D223" s="87" t="str" cm="1">
        <f t="array" ref="D223">_xlfn.TEXTJOIN(", ", TRUE, _xlfn._xlws.FILTER(C$2:C$371, $B$2:$B$371 = B223))</f>
        <v xml:space="preserve">Puget-sur-Argens. </v>
      </c>
      <c r="E223" s="7"/>
      <c r="F223" s="87" t="str" cm="1">
        <f t="array" ref="F223">_xlfn.TEXTJOIN(CHAR(10), TRUE, _xlfn._xlws.FILTER(E$2:E$371, $B$2:$B$371 = $B223))</f>
        <v>FNE-PACA
UDVN-FNE 83
M. Goueffon 
H. Bonhomme</v>
      </c>
      <c r="G223" s="37"/>
      <c r="H223" s="116" t="str" cm="1">
        <f t="array" ref="H223">_xlfn.TEXTJOIN(CHAR(10), TRUE, _xlfn._xlws.FILTER(G$2:G$371, $B$2:$B$371 = $B223))</f>
        <v/>
      </c>
      <c r="I223" s="37"/>
      <c r="J223" s="169" t="str" cm="1">
        <f t="array" ref="J223">_xlfn.TEXTJOIN(CHAR(10), TRUE, _xlfn._xlws.FILTER(I$2:I$371, $B$2:$B$371 = $B223))</f>
        <v/>
      </c>
      <c r="K223" s="28"/>
      <c r="L223" s="152" t="str" cm="1">
        <f t="array" ref="L223">_xlfn.TEXTJOIN(CHAR(10), TRUE, _xlfn._xlws.FILTER(K$2:K$371, $B$2:$B$371 = $B223))</f>
        <v>TJ Draguignan
AMARAY</v>
      </c>
      <c r="M223" s="55"/>
      <c r="N223" s="152" t="str" cm="1">
        <f t="array" ref="N223">_xlfn.TEXTJOIN(CHAR(10), TRUE, _xlfn._xlws.FILTER(M$2:M$371, $B$2:$B$371 = $B223))</f>
        <v/>
      </c>
      <c r="O223" s="55"/>
      <c r="P223" s="152" t="str" cm="1">
        <f t="array" ref="P223">_xlfn.TEXTJOIN(CHAR(10), TRUE, _xlfn._xlws.FILTER(O$2:O$371, $B$2:$B$371 = $B223))</f>
        <v/>
      </c>
      <c r="Q223" s="55"/>
      <c r="R223" s="152" t="str" cm="1">
        <f t="array" ref="R223">_xlfn.TEXTJOIN(CHAR(10), TRUE, _xlfn._xlws.FILTER(Q$2:Q$371, $B$2:$B$371 = $B223))</f>
        <v/>
      </c>
      <c r="S223" s="9" t="s">
        <v>335</v>
      </c>
      <c r="T223" s="118" t="str" cm="1">
        <f t="array" ref="T223">_xlfn.TEXTJOIN(CHAR(10), TRUE, _xlfn._xlws.FILTER(S$2:S$371, $B$2:$B$371 = $B223))</f>
        <v>21174000033
21141000009
Jugement 13/12/2022
Pas d’appel
Condamnation pour les 2 asso
Préjudice 16165€
1000
Chacune
INSOLVABILITÉ</v>
      </c>
      <c r="U223" s="7"/>
      <c r="V223" s="116" t="str" cm="1">
        <f t="array" ref="V223">_xlfn.TEXTJOIN(CHAR(10), TRUE, _xlfn._xlws.FILTER(U$2:U$371, $B$2:$B$371 = $B223))</f>
        <v>Constitution de partie civile le 22/04/2021 
Stockage illégal de déchets inertes</v>
      </c>
      <c r="W223" s="220"/>
      <c r="X223" s="113" t="str" cm="1">
        <f t="array" ref="X223">_xlfn.TEXTJOIN(CHAR(10), TRUE, _xlfn._xlws.FILTER(W$2:W$371, $B$2:$B$371 = $B223))</f>
        <v/>
      </c>
      <c r="Y223" s="7"/>
      <c r="Z223" s="116" t="str" cm="1">
        <f t="array" ref="Z223">_xlfn.TEXTJOIN(CHAR(10), TRUE, _xlfn._xlws.FILTER(Y$2:Y$371, $B$2:$B$371 = $B223))</f>
        <v>Réquisition : 
Courrier de recouvrement  le 12/05/2023 à Me Mouldaîa
Par FNE-PACA
2 N° de parquet inexpliqués !
Voir mail FNE juridique 25/05/2023</v>
      </c>
      <c r="AA223" s="37"/>
      <c r="AB223" s="116"/>
      <c r="AC223" s="39"/>
      <c r="AD223" s="98"/>
      <c r="AE223" s="39"/>
      <c r="AF223" s="98"/>
      <c r="AG223" s="39"/>
      <c r="AH223" s="98" t="str" cm="1">
        <f t="array" ref="AH223">_xlfn.TEXTJOIN(CHAR(10), TRUE, _xlfn._xlws.FILTER(AG$2:AG$371, $B$2:$B$371 = $B223))</f>
        <v/>
      </c>
      <c r="AI223" s="39"/>
      <c r="AJ223" s="92" t="str" cm="1">
        <f t="array" ref="AJ223">_xlfn.TEXTJOIN(CHAR(10), TRUE, _xlfn._xlws.FILTER(AI$2:AI$371, $B$2:$B$371 = $B223))</f>
        <v/>
      </c>
    </row>
    <row r="224" spans="1:36" ht="202.2" thickBot="1" x14ac:dyDescent="0.35">
      <c r="A224" s="36"/>
      <c r="B224" s="89">
        <f t="shared" si="7"/>
        <v>31</v>
      </c>
      <c r="C224" s="220"/>
      <c r="D224" s="87" t="str" cm="1">
        <f t="array" ref="D224">_xlfn.TEXTJOIN(", ", TRUE, _xlfn._xlws.FILTER(C$2:C$371, $B$2:$B$371 = B224))</f>
        <v xml:space="preserve">Puget-sur-Argens. </v>
      </c>
      <c r="E224" s="7"/>
      <c r="F224" s="87" t="str" cm="1">
        <f t="array" ref="F224">_xlfn.TEXTJOIN(CHAR(10), TRUE, _xlfn._xlws.FILTER(E$2:E$371, $B$2:$B$371 = $B224))</f>
        <v>FNE-PACA
UDVN-FNE 83
M. Goueffon 
H. Bonhomme</v>
      </c>
      <c r="G224" s="37"/>
      <c r="H224" s="116" t="str" cm="1">
        <f t="array" ref="H224">_xlfn.TEXTJOIN(CHAR(10), TRUE, _xlfn._xlws.FILTER(G$2:G$371, $B$2:$B$371 = $B224))</f>
        <v/>
      </c>
      <c r="I224" s="37"/>
      <c r="J224" s="169" t="str" cm="1">
        <f t="array" ref="J224">_xlfn.TEXTJOIN(CHAR(10), TRUE, _xlfn._xlws.FILTER(I$2:I$371, $B$2:$B$371 = $B224))</f>
        <v/>
      </c>
      <c r="K224" s="28"/>
      <c r="L224" s="152" t="str" cm="1">
        <f t="array" ref="L224">_xlfn.TEXTJOIN(CHAR(10), TRUE, _xlfn._xlws.FILTER(K$2:K$371, $B$2:$B$371 = $B224))</f>
        <v>TJ Draguignan
AMARAY</v>
      </c>
      <c r="M224" s="55"/>
      <c r="N224" s="152" t="str" cm="1">
        <f t="array" ref="N224">_xlfn.TEXTJOIN(CHAR(10), TRUE, _xlfn._xlws.FILTER(M$2:M$371, $B$2:$B$371 = $B224))</f>
        <v/>
      </c>
      <c r="O224" s="55"/>
      <c r="P224" s="152" t="str" cm="1">
        <f t="array" ref="P224">_xlfn.TEXTJOIN(CHAR(10), TRUE, _xlfn._xlws.FILTER(O$2:O$371, $B$2:$B$371 = $B224))</f>
        <v/>
      </c>
      <c r="Q224" s="55"/>
      <c r="R224" s="152" t="str" cm="1">
        <f t="array" ref="R224">_xlfn.TEXTJOIN(CHAR(10), TRUE, _xlfn._xlws.FILTER(Q$2:Q$371, $B$2:$B$371 = $B224))</f>
        <v/>
      </c>
      <c r="S224" s="18" t="s">
        <v>336</v>
      </c>
      <c r="T224" s="129" t="str" cm="1">
        <f t="array" ref="T224">_xlfn.TEXTJOIN(CHAR(10), TRUE, _xlfn._xlws.FILTER(S$2:S$371, $B$2:$B$371 = $B224))</f>
        <v>21174000033
21141000009
Jugement 13/12/2022
Pas d’appel
Condamnation pour les 2 asso
Préjudice 16165€
1000
Chacune
INSOLVABILITÉ</v>
      </c>
      <c r="U224" s="7"/>
      <c r="V224" s="116" t="str" cm="1">
        <f t="array" ref="V224">_xlfn.TEXTJOIN(CHAR(10), TRUE, _xlfn._xlws.FILTER(U$2:U$371, $B$2:$B$371 = $B224))</f>
        <v>Constitution de partie civile le 22/04/2021 
Stockage illégal de déchets inertes</v>
      </c>
      <c r="W224" s="220"/>
      <c r="X224" s="113" t="str" cm="1">
        <f t="array" ref="X224">_xlfn.TEXTJOIN(CHAR(10), TRUE, _xlfn._xlws.FILTER(W$2:W$371, $B$2:$B$371 = $B224))</f>
        <v/>
      </c>
      <c r="Y224" s="7"/>
      <c r="Z224" s="116" t="str" cm="1">
        <f t="array" ref="Z224">_xlfn.TEXTJOIN(CHAR(10), TRUE, _xlfn._xlws.FILTER(Y$2:Y$371, $B$2:$B$371 = $B224))</f>
        <v>Réquisition : 
Courrier de recouvrement  le 12/05/2023 à Me Mouldaîa
Par FNE-PACA
2 N° de parquet inexpliqués !
Voir mail FNE juridique 25/05/2023</v>
      </c>
      <c r="AA224" s="37"/>
      <c r="AB224" s="116"/>
      <c r="AC224" s="39"/>
      <c r="AD224" s="98"/>
      <c r="AE224" s="39"/>
      <c r="AF224" s="98"/>
      <c r="AG224" s="39"/>
      <c r="AH224" s="98" t="str" cm="1">
        <f t="array" ref="AH224">_xlfn.TEXTJOIN(CHAR(10), TRUE, _xlfn._xlws.FILTER(AG$2:AG$371, $B$2:$B$371 = $B224))</f>
        <v/>
      </c>
      <c r="AI224" s="39"/>
      <c r="AJ224" s="92" t="str" cm="1">
        <f t="array" ref="AJ224">_xlfn.TEXTJOIN(CHAR(10), TRUE, _xlfn._xlws.FILTER(AI$2:AI$371, $B$2:$B$371 = $B224))</f>
        <v/>
      </c>
    </row>
    <row r="225" spans="1:36" ht="173.4" thickBot="1" x14ac:dyDescent="0.35">
      <c r="A225" s="36"/>
      <c r="B225" s="89">
        <f t="shared" si="7"/>
        <v>31</v>
      </c>
      <c r="C225" s="220"/>
      <c r="D225" s="87" t="str" cm="1">
        <f t="array" ref="D225">_xlfn.TEXTJOIN(", ", TRUE, _xlfn._xlws.FILTER(C$2:C$371, $B$2:$B$371 = B225))</f>
        <v xml:space="preserve">Puget-sur-Argens. </v>
      </c>
      <c r="E225" s="7"/>
      <c r="F225" s="87" t="str" cm="1">
        <f t="array" ref="F225">_xlfn.TEXTJOIN(CHAR(10), TRUE, _xlfn._xlws.FILTER(E$2:E$371, $B$2:$B$371 = $B225))</f>
        <v>FNE-PACA
UDVN-FNE 83
M. Goueffon 
H. Bonhomme</v>
      </c>
      <c r="G225" s="37"/>
      <c r="H225" s="116" t="str" cm="1">
        <f t="array" ref="H225">_xlfn.TEXTJOIN(CHAR(10), TRUE, _xlfn._xlws.FILTER(G$2:G$371, $B$2:$B$371 = $B225))</f>
        <v/>
      </c>
      <c r="I225" s="37"/>
      <c r="J225" s="169" t="str" cm="1">
        <f t="array" ref="J225">_xlfn.TEXTJOIN(CHAR(10), TRUE, _xlfn._xlws.FILTER(I$2:I$371, $B$2:$B$371 = $B225))</f>
        <v/>
      </c>
      <c r="K225" s="28"/>
      <c r="L225" s="152" t="str" cm="1">
        <f t="array" ref="L225">_xlfn.TEXTJOIN(CHAR(10), TRUE, _xlfn._xlws.FILTER(K$2:K$371, $B$2:$B$371 = $B225))</f>
        <v>TJ Draguignan
AMARAY</v>
      </c>
      <c r="M225" s="55"/>
      <c r="N225" s="152" t="str" cm="1">
        <f t="array" ref="N225">_xlfn.TEXTJOIN(CHAR(10), TRUE, _xlfn._xlws.FILTER(M$2:M$371, $B$2:$B$371 = $B225))</f>
        <v/>
      </c>
      <c r="O225" s="55"/>
      <c r="P225" s="152" t="str" cm="1">
        <f t="array" ref="P225">_xlfn.TEXTJOIN(CHAR(10), TRUE, _xlfn._xlws.FILTER(O$2:O$371, $B$2:$B$371 = $B225))</f>
        <v/>
      </c>
      <c r="Q225" s="55"/>
      <c r="R225" s="152" t="str" cm="1">
        <f t="array" ref="R225">_xlfn.TEXTJOIN(CHAR(10), TRUE, _xlfn._xlws.FILTER(Q$2:Q$371, $B$2:$B$371 = $B225))</f>
        <v/>
      </c>
      <c r="S225" s="7"/>
      <c r="T225" s="116" t="str" cm="1">
        <f t="array" ref="T225">_xlfn.TEXTJOIN(CHAR(10), TRUE, _xlfn._xlws.FILTER(S$2:S$371, $B$2:$B$371 = $B225))</f>
        <v>21174000033
21141000009
Jugement 13/12/2022
Pas d’appel
Condamnation pour les 2 asso
Préjudice 16165€
1000
Chacune
INSOLVABILITÉ</v>
      </c>
      <c r="U225" s="7"/>
      <c r="V225" s="116" t="str" cm="1">
        <f t="array" ref="V225">_xlfn.TEXTJOIN(CHAR(10), TRUE, _xlfn._xlws.FILTER(U$2:U$371, $B$2:$B$371 = $B225))</f>
        <v>Constitution de partie civile le 22/04/2021 
Stockage illégal de déchets inertes</v>
      </c>
      <c r="W225" s="220"/>
      <c r="X225" s="113" t="str" cm="1">
        <f t="array" ref="X225">_xlfn.TEXTJOIN(CHAR(10), TRUE, _xlfn._xlws.FILTER(W$2:W$371, $B$2:$B$371 = $B225))</f>
        <v/>
      </c>
      <c r="Y225" s="7"/>
      <c r="Z225" s="116" t="str" cm="1">
        <f t="array" ref="Z225">_xlfn.TEXTJOIN(CHAR(10), TRUE, _xlfn._xlws.FILTER(Y$2:Y$371, $B$2:$B$371 = $B225))</f>
        <v>Réquisition : 
Courrier de recouvrement  le 12/05/2023 à Me Mouldaîa
Par FNE-PACA
2 N° de parquet inexpliqués !
Voir mail FNE juridique 25/05/2023</v>
      </c>
      <c r="AA225" s="37"/>
      <c r="AB225" s="116"/>
      <c r="AC225" s="39"/>
      <c r="AD225" s="98"/>
      <c r="AE225" s="39"/>
      <c r="AF225" s="98"/>
      <c r="AG225" s="39"/>
      <c r="AH225" s="98" t="str" cm="1">
        <f t="array" ref="AH225">_xlfn.TEXTJOIN(CHAR(10), TRUE, _xlfn._xlws.FILTER(AG$2:AG$371, $B$2:$B$371 = $B225))</f>
        <v/>
      </c>
      <c r="AI225" s="39"/>
      <c r="AJ225" s="92" t="str" cm="1">
        <f t="array" ref="AJ225">_xlfn.TEXTJOIN(CHAR(10), TRUE, _xlfn._xlws.FILTER(AI$2:AI$371, $B$2:$B$371 = $B225))</f>
        <v/>
      </c>
    </row>
    <row r="226" spans="1:36" ht="173.4" thickBot="1" x14ac:dyDescent="0.35">
      <c r="A226" s="79"/>
      <c r="B226" s="89">
        <f t="shared" si="7"/>
        <v>31</v>
      </c>
      <c r="C226" s="221"/>
      <c r="D226" s="87" t="str" cm="1">
        <f t="array" ref="D226">_xlfn.TEXTJOIN(", ", TRUE, _xlfn._xlws.FILTER(C$2:C$371, $B$2:$B$371 = B226))</f>
        <v xml:space="preserve">Puget-sur-Argens. </v>
      </c>
      <c r="E226" s="8"/>
      <c r="F226" s="87" t="str" cm="1">
        <f t="array" ref="F226">_xlfn.TEXTJOIN(CHAR(10), TRUE, _xlfn._xlws.FILTER(E$2:E$371, $B$2:$B$371 = $B226))</f>
        <v>FNE-PACA
UDVN-FNE 83
M. Goueffon 
H. Bonhomme</v>
      </c>
      <c r="G226" s="38"/>
      <c r="H226" s="117" t="str" cm="1">
        <f t="array" ref="H226">_xlfn.TEXTJOIN(CHAR(10), TRUE, _xlfn._xlws.FILTER(G$2:G$371, $B$2:$B$371 = $B226))</f>
        <v/>
      </c>
      <c r="I226" s="38"/>
      <c r="J226" s="170" t="str" cm="1">
        <f t="array" ref="J226">_xlfn.TEXTJOIN(CHAR(10), TRUE, _xlfn._xlws.FILTER(I$2:I$371, $B$2:$B$371 = $B226))</f>
        <v/>
      </c>
      <c r="K226" s="29"/>
      <c r="L226" s="153" t="str" cm="1">
        <f t="array" ref="L226">_xlfn.TEXTJOIN(CHAR(10), TRUE, _xlfn._xlws.FILTER(K$2:K$371, $B$2:$B$371 = $B226))</f>
        <v>TJ Draguignan
AMARAY</v>
      </c>
      <c r="M226" s="56"/>
      <c r="N226" s="153" t="str" cm="1">
        <f t="array" ref="N226">_xlfn.TEXTJOIN(CHAR(10), TRUE, _xlfn._xlws.FILTER(M$2:M$371, $B$2:$B$371 = $B226))</f>
        <v/>
      </c>
      <c r="O226" s="56"/>
      <c r="P226" s="153" t="str" cm="1">
        <f t="array" ref="P226">_xlfn.TEXTJOIN(CHAR(10), TRUE, _xlfn._xlws.FILTER(O$2:O$371, $B$2:$B$371 = $B226))</f>
        <v/>
      </c>
      <c r="Q226" s="56"/>
      <c r="R226" s="153" t="str" cm="1">
        <f t="array" ref="R226">_xlfn.TEXTJOIN(CHAR(10), TRUE, _xlfn._xlws.FILTER(Q$2:Q$371, $B$2:$B$371 = $B226))</f>
        <v/>
      </c>
      <c r="S226" s="8"/>
      <c r="T226" s="117" t="str" cm="1">
        <f t="array" ref="T226">_xlfn.TEXTJOIN(CHAR(10), TRUE, _xlfn._xlws.FILTER(S$2:S$371, $B$2:$B$371 = $B226))</f>
        <v>21174000033
21141000009
Jugement 13/12/2022
Pas d’appel
Condamnation pour les 2 asso
Préjudice 16165€
1000
Chacune
INSOLVABILITÉ</v>
      </c>
      <c r="U226" s="8"/>
      <c r="V226" s="117" t="str" cm="1">
        <f t="array" ref="V226">_xlfn.TEXTJOIN(CHAR(10), TRUE, _xlfn._xlws.FILTER(U$2:U$371, $B$2:$B$371 = $B226))</f>
        <v>Constitution de partie civile le 22/04/2021 
Stockage illégal de déchets inertes</v>
      </c>
      <c r="W226" s="221"/>
      <c r="X226" s="114" t="str" cm="1">
        <f t="array" ref="X226">_xlfn.TEXTJOIN(CHAR(10), TRUE, _xlfn._xlws.FILTER(W$2:W$371, $B$2:$B$371 = $B226))</f>
        <v/>
      </c>
      <c r="Y226" s="8"/>
      <c r="Z226" s="117" t="str" cm="1">
        <f t="array" ref="Z226">_xlfn.TEXTJOIN(CHAR(10), TRUE, _xlfn._xlws.FILTER(Y$2:Y$371, $B$2:$B$371 = $B226))</f>
        <v>Réquisition : 
Courrier de recouvrement  le 12/05/2023 à Me Mouldaîa
Par FNE-PACA
2 N° de parquet inexpliqués !
Voir mail FNE juridique 25/05/2023</v>
      </c>
      <c r="AA226" s="38"/>
      <c r="AB226" s="117"/>
      <c r="AC226" s="40"/>
      <c r="AD226" s="108"/>
      <c r="AE226" s="40"/>
      <c r="AF226" s="108"/>
      <c r="AG226" s="40"/>
      <c r="AH226" s="108" t="str" cm="1">
        <f t="array" ref="AH226">_xlfn.TEXTJOIN(CHAR(10), TRUE, _xlfn._xlws.FILTER(AG$2:AG$371, $B$2:$B$371 = $B226))</f>
        <v/>
      </c>
      <c r="AI226" s="40"/>
      <c r="AJ226" s="92" t="str" cm="1">
        <f t="array" ref="AJ226">_xlfn.TEXTJOIN(CHAR(10), TRUE, _xlfn._xlws.FILTER(AI$2:AI$371, $B$2:$B$371 = $B226))</f>
        <v/>
      </c>
    </row>
    <row r="227" spans="1:36" ht="14.4" customHeight="1" thickBot="1" x14ac:dyDescent="0.35">
      <c r="A227" s="78">
        <v>32</v>
      </c>
      <c r="B227" s="89">
        <f t="shared" si="7"/>
        <v>32</v>
      </c>
      <c r="C227" s="219" t="s">
        <v>322</v>
      </c>
      <c r="D227" s="87" t="str" cm="1">
        <f t="array" ref="D227">_xlfn.TEXTJOIN(", ", TRUE, _xlfn._xlws.FILTER(C$2:C$371, $B$2:$B$371 = B227))</f>
        <v xml:space="preserve">Puget-sur-Argens. </v>
      </c>
      <c r="E227" s="3" t="s">
        <v>13</v>
      </c>
      <c r="F227" s="87" t="str" cm="1">
        <f t="array" ref="F227">_xlfn.TEXTJOIN(CHAR(10), TRUE, _xlfn._xlws.FILTER(E$2:E$371, $B$2:$B$371 = $B227))</f>
        <v>FNE-PACA
UDVN-FNE 83
M. Goueffon 
H. Bonhomme</v>
      </c>
      <c r="G227" s="34"/>
      <c r="H227" s="113" t="str" cm="1">
        <f t="array" ref="H227">_xlfn.TEXTJOIN(CHAR(10), TRUE, _xlfn._xlws.FILTER(G$2:G$371, $B$2:$B$371 = $B227))</f>
        <v/>
      </c>
      <c r="I227" s="34"/>
      <c r="J227" s="115" t="str" cm="1">
        <f t="array" ref="J227">_xlfn.TEXTJOIN(CHAR(10), TRUE, _xlfn._xlws.FILTER(I$2:I$371, $B$2:$B$371 = $B227))</f>
        <v/>
      </c>
      <c r="K227" s="222" t="s">
        <v>43</v>
      </c>
      <c r="L227" s="151" t="str" cm="1">
        <f t="array" ref="L227">_xlfn.TEXTJOIN(CHAR(10), TRUE, _xlfn._xlws.FILTER(K$2:K$371, $B$2:$B$371 = $B227))</f>
        <v>TJ Draguignan</v>
      </c>
      <c r="M227" s="54"/>
      <c r="N227" s="151" t="str" cm="1">
        <f t="array" ref="N227">_xlfn.TEXTJOIN(CHAR(10), TRUE, _xlfn._xlws.FILTER(M$2:M$371, $B$2:$B$371 = $B227))</f>
        <v/>
      </c>
      <c r="O227" s="54"/>
      <c r="P227" s="151" t="str" cm="1">
        <f t="array" ref="P227">_xlfn.TEXTJOIN(CHAR(10), TRUE, _xlfn._xlws.FILTER(O$2:O$371, $B$2:$B$371 = $B227))</f>
        <v/>
      </c>
      <c r="Q227" s="54"/>
      <c r="R227" s="151" t="str" cm="1">
        <f t="array" ref="R227">_xlfn.TEXTJOIN(CHAR(10), TRUE, _xlfn._xlws.FILTER(Q$2:Q$371, $B$2:$B$371 = $B227))</f>
        <v/>
      </c>
      <c r="S227" s="226"/>
      <c r="T227" s="140" t="str" cm="1">
        <f t="array" ref="T227">_xlfn.TEXTJOIN(CHAR(10), TRUE, _xlfn._xlws.FILTER(S$2:S$371, $B$2:$B$371 = $B227))</f>
        <v/>
      </c>
      <c r="U227" s="3" t="s">
        <v>337</v>
      </c>
      <c r="V227" s="113" t="str" cm="1">
        <f t="array" ref="V227">_xlfn.TEXTJOIN(CHAR(10), TRUE, _xlfn._xlws.FILTER(U$2:U$371, $B$2:$B$371 = $B227))</f>
        <v>Constitution de partie civile le 19/09/2022 
Stockage illégal de déchets inertes</v>
      </c>
      <c r="W227" s="219"/>
      <c r="X227" s="120" t="str" cm="1">
        <f t="array" ref="X227">_xlfn.TEXTJOIN(CHAR(10), TRUE, _xlfn._xlws.FILTER(W$2:W$371, $B$2:$B$371 = $B227))</f>
        <v/>
      </c>
      <c r="Y227" s="219"/>
      <c r="Z227" s="113" t="str" cm="1">
        <f t="array" ref="Z227">_xlfn.TEXTJOIN(CHAR(10), TRUE, _xlfn._xlws.FILTER(Y$2:Y$371, $B$2:$B$371 = $B227))</f>
        <v/>
      </c>
      <c r="AA227" s="34"/>
      <c r="AB227" s="113"/>
      <c r="AC227" s="217"/>
      <c r="AD227" s="95"/>
      <c r="AE227" s="217"/>
      <c r="AF227" s="95"/>
      <c r="AG227" s="217"/>
      <c r="AH227" s="95" t="str" cm="1">
        <f t="array" ref="AH227">_xlfn.TEXTJOIN(CHAR(10), TRUE, _xlfn._xlws.FILTER(AG$2:AG$371, $B$2:$B$371 = $B227))</f>
        <v/>
      </c>
      <c r="AI227" s="217"/>
      <c r="AJ227" s="92" t="str" cm="1">
        <f t="array" ref="AJ227">_xlfn.TEXTJOIN(CHAR(10), TRUE, _xlfn._xlws.FILTER(AI$2:AI$371, $B$2:$B$371 = $B227))</f>
        <v/>
      </c>
    </row>
    <row r="228" spans="1:36" ht="58.2" thickBot="1" x14ac:dyDescent="0.35">
      <c r="A228" s="36"/>
      <c r="B228" s="89">
        <f t="shared" si="7"/>
        <v>32</v>
      </c>
      <c r="C228" s="220"/>
      <c r="D228" s="87" t="str" cm="1">
        <f t="array" ref="D228">_xlfn.TEXTJOIN(", ", TRUE, _xlfn._xlws.FILTER(C$2:C$371, $B$2:$B$371 = B228))</f>
        <v xml:space="preserve">Puget-sur-Argens. </v>
      </c>
      <c r="E228" s="3" t="s">
        <v>6</v>
      </c>
      <c r="F228" s="87" t="str" cm="1">
        <f t="array" ref="F228">_xlfn.TEXTJOIN(CHAR(10), TRUE, _xlfn._xlws.FILTER(E$2:E$371, $B$2:$B$371 = $B228))</f>
        <v>FNE-PACA
UDVN-FNE 83
M. Goueffon 
H. Bonhomme</v>
      </c>
      <c r="G228" s="34"/>
      <c r="H228" s="113" t="str" cm="1">
        <f t="array" ref="H228">_xlfn.TEXTJOIN(CHAR(10), TRUE, _xlfn._xlws.FILTER(G$2:G$371, $B$2:$B$371 = $B228))</f>
        <v/>
      </c>
      <c r="I228" s="34"/>
      <c r="J228" s="115" t="str" cm="1">
        <f t="array" ref="J228">_xlfn.TEXTJOIN(CHAR(10), TRUE, _xlfn._xlws.FILTER(I$2:I$371, $B$2:$B$371 = $B228))</f>
        <v/>
      </c>
      <c r="K228" s="223"/>
      <c r="L228" s="151" t="str" cm="1">
        <f t="array" ref="L228">_xlfn.TEXTJOIN(CHAR(10), TRUE, _xlfn._xlws.FILTER(K$2:K$371, $B$2:$B$371 = $B228))</f>
        <v>TJ Draguignan</v>
      </c>
      <c r="M228" s="54"/>
      <c r="N228" s="151" t="str" cm="1">
        <f t="array" ref="N228">_xlfn.TEXTJOIN(CHAR(10), TRUE, _xlfn._xlws.FILTER(M$2:M$371, $B$2:$B$371 = $B228))</f>
        <v/>
      </c>
      <c r="O228" s="54"/>
      <c r="P228" s="151" t="str" cm="1">
        <f t="array" ref="P228">_xlfn.TEXTJOIN(CHAR(10), TRUE, _xlfn._xlws.FILTER(O$2:O$371, $B$2:$B$371 = $B228))</f>
        <v/>
      </c>
      <c r="Q228" s="54"/>
      <c r="R228" s="151" t="str" cm="1">
        <f t="array" ref="R228">_xlfn.TEXTJOIN(CHAR(10), TRUE, _xlfn._xlws.FILTER(Q$2:Q$371, $B$2:$B$371 = $B228))</f>
        <v/>
      </c>
      <c r="S228" s="227"/>
      <c r="T228" s="140" t="str" cm="1">
        <f t="array" ref="T228">_xlfn.TEXTJOIN(CHAR(10), TRUE, _xlfn._xlws.FILTER(S$2:S$371, $B$2:$B$371 = $B228))</f>
        <v/>
      </c>
      <c r="U228" s="3" t="s">
        <v>325</v>
      </c>
      <c r="V228" s="113" t="str" cm="1">
        <f t="array" ref="V228">_xlfn.TEXTJOIN(CHAR(10), TRUE, _xlfn._xlws.FILTER(U$2:U$371, $B$2:$B$371 = $B228))</f>
        <v>Constitution de partie civile le 19/09/2022 
Stockage illégal de déchets inertes</v>
      </c>
      <c r="W228" s="220"/>
      <c r="X228" s="121" t="str" cm="1">
        <f t="array" ref="X228">_xlfn.TEXTJOIN(CHAR(10), TRUE, _xlfn._xlws.FILTER(W$2:W$371, $B$2:$B$371 = $B228))</f>
        <v/>
      </c>
      <c r="Y228" s="220"/>
      <c r="Z228" s="113" t="str" cm="1">
        <f t="array" ref="Z228">_xlfn.TEXTJOIN(CHAR(10), TRUE, _xlfn._xlws.FILTER(Y$2:Y$371, $B$2:$B$371 = $B228))</f>
        <v/>
      </c>
      <c r="AA228" s="34"/>
      <c r="AB228" s="113"/>
      <c r="AC228" s="218"/>
      <c r="AD228" s="97"/>
      <c r="AE228" s="218"/>
      <c r="AF228" s="97"/>
      <c r="AG228" s="218"/>
      <c r="AH228" s="97" t="str" cm="1">
        <f t="array" ref="AH228">_xlfn.TEXTJOIN(CHAR(10), TRUE, _xlfn._xlws.FILTER(AG$2:AG$371, $B$2:$B$371 = $B228))</f>
        <v/>
      </c>
      <c r="AI228" s="218"/>
      <c r="AJ228" s="92" t="str" cm="1">
        <f t="array" ref="AJ228">_xlfn.TEXTJOIN(CHAR(10), TRUE, _xlfn._xlws.FILTER(AI$2:AI$371, $B$2:$B$371 = $B228))</f>
        <v/>
      </c>
    </row>
    <row r="229" spans="1:36" ht="58.2" thickBot="1" x14ac:dyDescent="0.35">
      <c r="A229" s="36"/>
      <c r="B229" s="89">
        <f t="shared" si="7"/>
        <v>32</v>
      </c>
      <c r="C229" s="220"/>
      <c r="D229" s="87" t="str" cm="1">
        <f t="array" ref="D229">_xlfn.TEXTJOIN(", ", TRUE, _xlfn._xlws.FILTER(C$2:C$371, $B$2:$B$371 = B229))</f>
        <v xml:space="preserve">Puget-sur-Argens. </v>
      </c>
      <c r="E229" s="3" t="s">
        <v>220</v>
      </c>
      <c r="F229" s="87" t="str" cm="1">
        <f t="array" ref="F229">_xlfn.TEXTJOIN(CHAR(10), TRUE, _xlfn._xlws.FILTER(E$2:E$371, $B$2:$B$371 = $B229))</f>
        <v>FNE-PACA
UDVN-FNE 83
M. Goueffon 
H. Bonhomme</v>
      </c>
      <c r="G229" s="34"/>
      <c r="H229" s="113" t="str" cm="1">
        <f t="array" ref="H229">_xlfn.TEXTJOIN(CHAR(10), TRUE, _xlfn._xlws.FILTER(G$2:G$371, $B$2:$B$371 = $B229))</f>
        <v/>
      </c>
      <c r="I229" s="34"/>
      <c r="J229" s="115" t="str" cm="1">
        <f t="array" ref="J229">_xlfn.TEXTJOIN(CHAR(10), TRUE, _xlfn._xlws.FILTER(I$2:I$371, $B$2:$B$371 = $B229))</f>
        <v/>
      </c>
      <c r="K229" s="223"/>
      <c r="L229" s="151" t="str" cm="1">
        <f t="array" ref="L229">_xlfn.TEXTJOIN(CHAR(10), TRUE, _xlfn._xlws.FILTER(K$2:K$371, $B$2:$B$371 = $B229))</f>
        <v>TJ Draguignan</v>
      </c>
      <c r="M229" s="54"/>
      <c r="N229" s="151" t="str" cm="1">
        <f t="array" ref="N229">_xlfn.TEXTJOIN(CHAR(10), TRUE, _xlfn._xlws.FILTER(M$2:M$371, $B$2:$B$371 = $B229))</f>
        <v/>
      </c>
      <c r="O229" s="54"/>
      <c r="P229" s="151" t="str" cm="1">
        <f t="array" ref="P229">_xlfn.TEXTJOIN(CHAR(10), TRUE, _xlfn._xlws.FILTER(O$2:O$371, $B$2:$B$371 = $B229))</f>
        <v/>
      </c>
      <c r="Q229" s="54"/>
      <c r="R229" s="151" t="str" cm="1">
        <f t="array" ref="R229">_xlfn.TEXTJOIN(CHAR(10), TRUE, _xlfn._xlws.FILTER(Q$2:Q$371, $B$2:$B$371 = $B229))</f>
        <v/>
      </c>
      <c r="S229" s="227"/>
      <c r="T229" s="140" t="str" cm="1">
        <f t="array" ref="T229">_xlfn.TEXTJOIN(CHAR(10), TRUE, _xlfn._xlws.FILTER(S$2:S$371, $B$2:$B$371 = $B229))</f>
        <v/>
      </c>
      <c r="U229" s="7"/>
      <c r="V229" s="116" t="str" cm="1">
        <f t="array" ref="V229">_xlfn.TEXTJOIN(CHAR(10), TRUE, _xlfn._xlws.FILTER(U$2:U$371, $B$2:$B$371 = $B229))</f>
        <v>Constitution de partie civile le 19/09/2022 
Stockage illégal de déchets inertes</v>
      </c>
      <c r="W229" s="220"/>
      <c r="X229" s="121" t="str" cm="1">
        <f t="array" ref="X229">_xlfn.TEXTJOIN(CHAR(10), TRUE, _xlfn._xlws.FILTER(W$2:W$371, $B$2:$B$371 = $B229))</f>
        <v/>
      </c>
      <c r="Y229" s="220"/>
      <c r="Z229" s="113" t="str" cm="1">
        <f t="array" ref="Z229">_xlfn.TEXTJOIN(CHAR(10), TRUE, _xlfn._xlws.FILTER(Y$2:Y$371, $B$2:$B$371 = $B229))</f>
        <v/>
      </c>
      <c r="AA229" s="37"/>
      <c r="AB229" s="116"/>
      <c r="AC229" s="218"/>
      <c r="AD229" s="97"/>
      <c r="AE229" s="218"/>
      <c r="AF229" s="97"/>
      <c r="AG229" s="218"/>
      <c r="AH229" s="97" t="str" cm="1">
        <f t="array" ref="AH229">_xlfn.TEXTJOIN(CHAR(10), TRUE, _xlfn._xlws.FILTER(AG$2:AG$371, $B$2:$B$371 = $B229))</f>
        <v/>
      </c>
      <c r="AI229" s="218"/>
      <c r="AJ229" s="92" t="str" cm="1">
        <f t="array" ref="AJ229">_xlfn.TEXTJOIN(CHAR(10), TRUE, _xlfn._xlws.FILTER(AI$2:AI$371, $B$2:$B$371 = $B229))</f>
        <v/>
      </c>
    </row>
    <row r="230" spans="1:36" ht="58.2" thickBot="1" x14ac:dyDescent="0.35">
      <c r="A230" s="79"/>
      <c r="B230" s="89">
        <f t="shared" si="7"/>
        <v>32</v>
      </c>
      <c r="C230" s="221"/>
      <c r="D230" s="87" t="str" cm="1">
        <f t="array" ref="D230">_xlfn.TEXTJOIN(", ", TRUE, _xlfn._xlws.FILTER(C$2:C$371, $B$2:$B$371 = B230))</f>
        <v xml:space="preserve">Puget-sur-Argens. </v>
      </c>
      <c r="E230" s="4" t="s">
        <v>16</v>
      </c>
      <c r="F230" s="87" t="str" cm="1">
        <f t="array" ref="F230">_xlfn.TEXTJOIN(CHAR(10), TRUE, _xlfn._xlws.FILTER(E$2:E$371, $B$2:$B$371 = $B230))</f>
        <v>FNE-PACA
UDVN-FNE 83
M. Goueffon 
H. Bonhomme</v>
      </c>
      <c r="G230" s="35"/>
      <c r="H230" s="114" t="str" cm="1">
        <f t="array" ref="H230">_xlfn.TEXTJOIN(CHAR(10), TRUE, _xlfn._xlws.FILTER(G$2:G$371, $B$2:$B$371 = $B230))</f>
        <v/>
      </c>
      <c r="I230" s="35"/>
      <c r="J230" s="168" t="str" cm="1">
        <f t="array" ref="J230">_xlfn.TEXTJOIN(CHAR(10), TRUE, _xlfn._xlws.FILTER(I$2:I$371, $B$2:$B$371 = $B230))</f>
        <v/>
      </c>
      <c r="K230" s="224"/>
      <c r="L230" s="154" t="str" cm="1">
        <f t="array" ref="L230">_xlfn.TEXTJOIN(CHAR(10), TRUE, _xlfn._xlws.FILTER(K$2:K$371, $B$2:$B$371 = $B230))</f>
        <v>TJ Draguignan</v>
      </c>
      <c r="M230" s="57"/>
      <c r="N230" s="154" t="str" cm="1">
        <f t="array" ref="N230">_xlfn.TEXTJOIN(CHAR(10), TRUE, _xlfn._xlws.FILTER(M$2:M$371, $B$2:$B$371 = $B230))</f>
        <v/>
      </c>
      <c r="O230" s="57"/>
      <c r="P230" s="154" t="str" cm="1">
        <f t="array" ref="P230">_xlfn.TEXTJOIN(CHAR(10), TRUE, _xlfn._xlws.FILTER(O$2:O$371, $B$2:$B$371 = $B230))</f>
        <v/>
      </c>
      <c r="Q230" s="57"/>
      <c r="R230" s="154" t="str" cm="1">
        <f t="array" ref="R230">_xlfn.TEXTJOIN(CHAR(10), TRUE, _xlfn._xlws.FILTER(Q$2:Q$371, $B$2:$B$371 = $B230))</f>
        <v/>
      </c>
      <c r="S230" s="228"/>
      <c r="T230" s="141" t="str" cm="1">
        <f t="array" ref="T230">_xlfn.TEXTJOIN(CHAR(10), TRUE, _xlfn._xlws.FILTER(S$2:S$371, $B$2:$B$371 = $B230))</f>
        <v/>
      </c>
      <c r="U230" s="8"/>
      <c r="V230" s="117" t="str" cm="1">
        <f t="array" ref="V230">_xlfn.TEXTJOIN(CHAR(10), TRUE, _xlfn._xlws.FILTER(U$2:U$371, $B$2:$B$371 = $B230))</f>
        <v>Constitution de partie civile le 19/09/2022 
Stockage illégal de déchets inertes</v>
      </c>
      <c r="W230" s="221"/>
      <c r="X230" s="122" t="str" cm="1">
        <f t="array" ref="X230">_xlfn.TEXTJOIN(CHAR(10), TRUE, _xlfn._xlws.FILTER(W$2:W$371, $B$2:$B$371 = $B230))</f>
        <v/>
      </c>
      <c r="Y230" s="221"/>
      <c r="Z230" s="114" t="str" cm="1">
        <f t="array" ref="Z230">_xlfn.TEXTJOIN(CHAR(10), TRUE, _xlfn._xlws.FILTER(Y$2:Y$371, $B$2:$B$371 = $B230))</f>
        <v/>
      </c>
      <c r="AA230" s="38"/>
      <c r="AB230" s="117"/>
      <c r="AC230" s="225"/>
      <c r="AD230" s="96"/>
      <c r="AE230" s="225"/>
      <c r="AF230" s="96"/>
      <c r="AG230" s="225"/>
      <c r="AH230" s="96" t="str" cm="1">
        <f t="array" ref="AH230">_xlfn.TEXTJOIN(CHAR(10), TRUE, _xlfn._xlws.FILTER(AG$2:AG$371, $B$2:$B$371 = $B230))</f>
        <v/>
      </c>
      <c r="AI230" s="225"/>
      <c r="AJ230" s="92" t="str" cm="1">
        <f t="array" ref="AJ230">_xlfn.TEXTJOIN(CHAR(10), TRUE, _xlfn._xlws.FILTER(AI$2:AI$371, $B$2:$B$371 = $B230))</f>
        <v/>
      </c>
    </row>
    <row r="231" spans="1:36" ht="115.8" thickBot="1" x14ac:dyDescent="0.35">
      <c r="A231" s="78">
        <v>33</v>
      </c>
      <c r="B231" s="89">
        <f t="shared" si="7"/>
        <v>33</v>
      </c>
      <c r="C231" s="219" t="s">
        <v>338</v>
      </c>
      <c r="D231" s="87" t="str" cm="1">
        <f t="array" ref="D231">_xlfn.TEXTJOIN(", ", TRUE, _xlfn._xlws.FILTER(C$2:C$371, $B$2:$B$371 = B231))</f>
        <v>Ramatuelle</v>
      </c>
      <c r="E231" s="3" t="s">
        <v>339</v>
      </c>
      <c r="F231" s="87" t="str" cm="1">
        <f t="array" ref="F231">_xlfn.TEXTJOIN(CHAR(10), TRUE, _xlfn._xlws.FILTER(E$2:E$371, $B$2:$B$371 = $B231))</f>
        <v>Commune Ramatuelle
FNE-PACA
UDVN-FNE83
ASSCV
Halte Hélico
La sentinelle
ASAV Mole
Site Sainte-Maxime</v>
      </c>
      <c r="G231" s="34"/>
      <c r="H231" s="113" t="str" cm="1">
        <f t="array" ref="H231">_xlfn.TEXTJOIN(CHAR(10), TRUE, _xlfn._xlws.FILTER(G$2:G$371, $B$2:$B$371 = $B231))</f>
        <v/>
      </c>
      <c r="I231" s="34"/>
      <c r="J231" s="115" t="str" cm="1">
        <f t="array" ref="J231">_xlfn.TEXTJOIN(CHAR(10), TRUE, _xlfn._xlws.FILTER(I$2:I$371, $B$2:$B$371 = $B231))</f>
        <v/>
      </c>
      <c r="K231" s="222" t="s">
        <v>27</v>
      </c>
      <c r="L231" s="151" t="str" cm="1">
        <f t="array" ref="L231">_xlfn.TEXTJOIN(CHAR(10), TRUE, _xlfn._xlws.FILTER(K$2:K$371, $B$2:$B$371 = $B231))</f>
        <v>TA Toulon</v>
      </c>
      <c r="M231" s="54"/>
      <c r="N231" s="151" t="str" cm="1">
        <f t="array" ref="N231">_xlfn.TEXTJOIN(CHAR(10), TRUE, _xlfn._xlws.FILTER(M$2:M$371, $B$2:$B$371 = $B231))</f>
        <v/>
      </c>
      <c r="O231" s="54"/>
      <c r="P231" s="151" t="str" cm="1">
        <f t="array" ref="P231">_xlfn.TEXTJOIN(CHAR(10), TRUE, _xlfn._xlws.FILTER(O$2:O$371, $B$2:$B$371 = $B231))</f>
        <v/>
      </c>
      <c r="Q231" s="54"/>
      <c r="R231" s="151" t="str" cm="1">
        <f t="array" ref="R231">_xlfn.TEXTJOIN(CHAR(10), TRUE, _xlfn._xlws.FILTER(Q$2:Q$371, $B$2:$B$371 = $B231))</f>
        <v/>
      </c>
      <c r="S231" s="3" t="s">
        <v>347</v>
      </c>
      <c r="T231" s="113" t="str" cm="1">
        <f t="array" ref="T231">_xlfn.TEXTJOIN(CHAR(10), TRUE, _xlfn._xlws.FILTER(S$2:S$371, $B$2:$B$371 = $B231))</f>
        <v>N° 2101878-3
Sagace T83-210878-45049
Audience 18 janvier 2023</v>
      </c>
      <c r="U231" s="3" t="s">
        <v>344</v>
      </c>
      <c r="V231" s="113" t="str" cm="1">
        <f t="array" ref="V231">_xlfn.TEXTJOIN(CHAR(10), TRUE, _xlfn._xlws.FILTER(U$2:U$371, $B$2:$B$371 = $B231))</f>
        <v>Recours contre ARRETE PREFECTORAL DU 25.06.2021 (FOND)
Avocat commun Me PORTA
Requête du 9/07/2021</v>
      </c>
      <c r="W231" s="219"/>
      <c r="X231" s="120" t="str" cm="1">
        <f t="array" ref="X231">_xlfn.TEXTJOIN(CHAR(10), TRUE, _xlfn._xlws.FILTER(W$2:W$371, $B$2:$B$371 = $B231))</f>
        <v/>
      </c>
      <c r="Y231" s="219"/>
      <c r="Z231" s="113" t="str" cm="1">
        <f t="array" ref="Z231">_xlfn.TEXTJOIN(CHAR(10), TRUE, _xlfn._xlws.FILTER(Y$2:Y$371, $B$2:$B$371 = $B231))</f>
        <v/>
      </c>
      <c r="AA231" s="34"/>
      <c r="AB231" s="113"/>
      <c r="AC231" s="217"/>
      <c r="AD231" s="95"/>
      <c r="AE231" s="217"/>
      <c r="AF231" s="95"/>
      <c r="AG231" s="217"/>
      <c r="AH231" s="95" t="str" cm="1">
        <f t="array" ref="AH231">_xlfn.TEXTJOIN(CHAR(10), TRUE, _xlfn._xlws.FILTER(AG$2:AG$371, $B$2:$B$371 = $B231))</f>
        <v/>
      </c>
      <c r="AI231" s="217"/>
      <c r="AJ231" s="92" t="str" cm="1">
        <f t="array" ref="AJ231">_xlfn.TEXTJOIN(CHAR(10), TRUE, _xlfn._xlws.FILTER(AI$2:AI$371, $B$2:$B$371 = $B231))</f>
        <v/>
      </c>
    </row>
    <row r="232" spans="1:36" ht="115.8" thickBot="1" x14ac:dyDescent="0.35">
      <c r="A232" s="36"/>
      <c r="B232" s="89">
        <f t="shared" si="7"/>
        <v>33</v>
      </c>
      <c r="C232" s="220"/>
      <c r="D232" s="87" t="str" cm="1">
        <f t="array" ref="D232">_xlfn.TEXTJOIN(", ", TRUE, _xlfn._xlws.FILTER(C$2:C$371, $B$2:$B$371 = B232))</f>
        <v>Ramatuelle</v>
      </c>
      <c r="E232" s="3" t="s">
        <v>13</v>
      </c>
      <c r="F232" s="87" t="str" cm="1">
        <f t="array" ref="F232">_xlfn.TEXTJOIN(CHAR(10), TRUE, _xlfn._xlws.FILTER(E$2:E$371, $B$2:$B$371 = $B232))</f>
        <v>Commune Ramatuelle
FNE-PACA
UDVN-FNE83
ASSCV
Halte Hélico
La sentinelle
ASAV Mole
Site Sainte-Maxime</v>
      </c>
      <c r="G232" s="34"/>
      <c r="H232" s="113" t="str" cm="1">
        <f t="array" ref="H232">_xlfn.TEXTJOIN(CHAR(10), TRUE, _xlfn._xlws.FILTER(G$2:G$371, $B$2:$B$371 = $B232))</f>
        <v/>
      </c>
      <c r="I232" s="34"/>
      <c r="J232" s="115" t="str" cm="1">
        <f t="array" ref="J232">_xlfn.TEXTJOIN(CHAR(10), TRUE, _xlfn._xlws.FILTER(I$2:I$371, $B$2:$B$371 = $B232))</f>
        <v/>
      </c>
      <c r="K232" s="223"/>
      <c r="L232" s="151" t="str" cm="1">
        <f t="array" ref="L232">_xlfn.TEXTJOIN(CHAR(10), TRUE, _xlfn._xlws.FILTER(K$2:K$371, $B$2:$B$371 = $B232))</f>
        <v>TA Toulon</v>
      </c>
      <c r="M232" s="54"/>
      <c r="N232" s="151" t="str" cm="1">
        <f t="array" ref="N232">_xlfn.TEXTJOIN(CHAR(10), TRUE, _xlfn._xlws.FILTER(M$2:M$371, $B$2:$B$371 = $B232))</f>
        <v/>
      </c>
      <c r="O232" s="54"/>
      <c r="P232" s="151" t="str" cm="1">
        <f t="array" ref="P232">_xlfn.TEXTJOIN(CHAR(10), TRUE, _xlfn._xlws.FILTER(O$2:O$371, $B$2:$B$371 = $B232))</f>
        <v/>
      </c>
      <c r="Q232" s="54"/>
      <c r="R232" s="151" t="str" cm="1">
        <f t="array" ref="R232">_xlfn.TEXTJOIN(CHAR(10), TRUE, _xlfn._xlws.FILTER(Q$2:Q$371, $B$2:$B$371 = $B232))</f>
        <v/>
      </c>
      <c r="S232" s="3" t="s">
        <v>348</v>
      </c>
      <c r="T232" s="113" t="str" cm="1">
        <f t="array" ref="T232">_xlfn.TEXTJOIN(CHAR(10), TRUE, _xlfn._xlws.FILTER(S$2:S$371, $B$2:$B$371 = $B232))</f>
        <v>N° 2101878-3
Sagace T83-210878-45049
Audience 18 janvier 2023</v>
      </c>
      <c r="U232" s="3" t="s">
        <v>345</v>
      </c>
      <c r="V232" s="113" t="str" cm="1">
        <f t="array" ref="V232">_xlfn.TEXTJOIN(CHAR(10), TRUE, _xlfn._xlws.FILTER(U$2:U$371, $B$2:$B$371 = $B232))</f>
        <v>Recours contre ARRETE PREFECTORAL DU 25.06.2021 (FOND)
Avocat commun Me PORTA
Requête du 9/07/2021</v>
      </c>
      <c r="W232" s="220"/>
      <c r="X232" s="121" t="str" cm="1">
        <f t="array" ref="X232">_xlfn.TEXTJOIN(CHAR(10), TRUE, _xlfn._xlws.FILTER(W$2:W$371, $B$2:$B$371 = $B232))</f>
        <v/>
      </c>
      <c r="Y232" s="220"/>
      <c r="Z232" s="113" t="str" cm="1">
        <f t="array" ref="Z232">_xlfn.TEXTJOIN(CHAR(10), TRUE, _xlfn._xlws.FILTER(Y$2:Y$371, $B$2:$B$371 = $B232))</f>
        <v/>
      </c>
      <c r="AA232" s="34"/>
      <c r="AB232" s="113"/>
      <c r="AC232" s="218"/>
      <c r="AD232" s="97"/>
      <c r="AE232" s="218"/>
      <c r="AF232" s="97"/>
      <c r="AG232" s="218"/>
      <c r="AH232" s="97" t="str" cm="1">
        <f t="array" ref="AH232">_xlfn.TEXTJOIN(CHAR(10), TRUE, _xlfn._xlws.FILTER(AG$2:AG$371, $B$2:$B$371 = $B232))</f>
        <v/>
      </c>
      <c r="AI232" s="218"/>
      <c r="AJ232" s="92" t="str" cm="1">
        <f t="array" ref="AJ232">_xlfn.TEXTJOIN(CHAR(10), TRUE, _xlfn._xlws.FILTER(AI$2:AI$371, $B$2:$B$371 = $B232))</f>
        <v/>
      </c>
    </row>
    <row r="233" spans="1:36" ht="115.8" thickBot="1" x14ac:dyDescent="0.35">
      <c r="A233" s="36"/>
      <c r="B233" s="89">
        <f t="shared" si="7"/>
        <v>33</v>
      </c>
      <c r="C233" s="220"/>
      <c r="D233" s="87" t="str" cm="1">
        <f t="array" ref="D233">_xlfn.TEXTJOIN(", ", TRUE, _xlfn._xlws.FILTER(C$2:C$371, $B$2:$B$371 = B233))</f>
        <v>Ramatuelle</v>
      </c>
      <c r="E233" s="3" t="s">
        <v>14</v>
      </c>
      <c r="F233" s="87" t="str" cm="1">
        <f t="array" ref="F233">_xlfn.TEXTJOIN(CHAR(10), TRUE, _xlfn._xlws.FILTER(E$2:E$371, $B$2:$B$371 = $B233))</f>
        <v>Commune Ramatuelle
FNE-PACA
UDVN-FNE83
ASSCV
Halte Hélico
La sentinelle
ASAV Mole
Site Sainte-Maxime</v>
      </c>
      <c r="G233" s="34"/>
      <c r="H233" s="113" t="str" cm="1">
        <f t="array" ref="H233">_xlfn.TEXTJOIN(CHAR(10), TRUE, _xlfn._xlws.FILTER(G$2:G$371, $B$2:$B$371 = $B233))</f>
        <v/>
      </c>
      <c r="I233" s="34"/>
      <c r="J233" s="115" t="str" cm="1">
        <f t="array" ref="J233">_xlfn.TEXTJOIN(CHAR(10), TRUE, _xlfn._xlws.FILTER(I$2:I$371, $B$2:$B$371 = $B233))</f>
        <v/>
      </c>
      <c r="K233" s="223"/>
      <c r="L233" s="151" t="str" cm="1">
        <f t="array" ref="L233">_xlfn.TEXTJOIN(CHAR(10), TRUE, _xlfn._xlws.FILTER(K$2:K$371, $B$2:$B$371 = $B233))</f>
        <v>TA Toulon</v>
      </c>
      <c r="M233" s="54"/>
      <c r="N233" s="151" t="str" cm="1">
        <f t="array" ref="N233">_xlfn.TEXTJOIN(CHAR(10), TRUE, _xlfn._xlws.FILTER(M$2:M$371, $B$2:$B$371 = $B233))</f>
        <v/>
      </c>
      <c r="O233" s="54"/>
      <c r="P233" s="151" t="str" cm="1">
        <f t="array" ref="P233">_xlfn.TEXTJOIN(CHAR(10), TRUE, _xlfn._xlws.FILTER(O$2:O$371, $B$2:$B$371 = $B233))</f>
        <v/>
      </c>
      <c r="Q233" s="54"/>
      <c r="R233" s="151" t="str" cm="1">
        <f t="array" ref="R233">_xlfn.TEXTJOIN(CHAR(10), TRUE, _xlfn._xlws.FILTER(Q$2:Q$371, $B$2:$B$371 = $B233))</f>
        <v/>
      </c>
      <c r="S233" s="3" t="s">
        <v>349</v>
      </c>
      <c r="T233" s="113" t="str" cm="1">
        <f t="array" ref="T233">_xlfn.TEXTJOIN(CHAR(10), TRUE, _xlfn._xlws.FILTER(S$2:S$371, $B$2:$B$371 = $B233))</f>
        <v>N° 2101878-3
Sagace T83-210878-45049
Audience 18 janvier 2023</v>
      </c>
      <c r="U233" s="3" t="s">
        <v>346</v>
      </c>
      <c r="V233" s="113" t="str" cm="1">
        <f t="array" ref="V233">_xlfn.TEXTJOIN(CHAR(10), TRUE, _xlfn._xlws.FILTER(U$2:U$371, $B$2:$B$371 = $B233))</f>
        <v>Recours contre ARRETE PREFECTORAL DU 25.06.2021 (FOND)
Avocat commun Me PORTA
Requête du 9/07/2021</v>
      </c>
      <c r="W233" s="220"/>
      <c r="X233" s="121" t="str" cm="1">
        <f t="array" ref="X233">_xlfn.TEXTJOIN(CHAR(10), TRUE, _xlfn._xlws.FILTER(W$2:W$371, $B$2:$B$371 = $B233))</f>
        <v/>
      </c>
      <c r="Y233" s="220"/>
      <c r="Z233" s="113" t="str" cm="1">
        <f t="array" ref="Z233">_xlfn.TEXTJOIN(CHAR(10), TRUE, _xlfn._xlws.FILTER(Y$2:Y$371, $B$2:$B$371 = $B233))</f>
        <v/>
      </c>
      <c r="AA233" s="34"/>
      <c r="AB233" s="113"/>
      <c r="AC233" s="218"/>
      <c r="AD233" s="97"/>
      <c r="AE233" s="218"/>
      <c r="AF233" s="97"/>
      <c r="AG233" s="218"/>
      <c r="AH233" s="97" t="str" cm="1">
        <f t="array" ref="AH233">_xlfn.TEXTJOIN(CHAR(10), TRUE, _xlfn._xlws.FILTER(AG$2:AG$371, $B$2:$B$371 = $B233))</f>
        <v/>
      </c>
      <c r="AI233" s="218"/>
      <c r="AJ233" s="92" t="str" cm="1">
        <f t="array" ref="AJ233">_xlfn.TEXTJOIN(CHAR(10), TRUE, _xlfn._xlws.FILTER(AI$2:AI$371, $B$2:$B$371 = $B233))</f>
        <v/>
      </c>
    </row>
    <row r="234" spans="1:36" ht="115.8" thickBot="1" x14ac:dyDescent="0.35">
      <c r="A234" s="36"/>
      <c r="B234" s="89">
        <f t="shared" si="7"/>
        <v>33</v>
      </c>
      <c r="C234" s="220"/>
      <c r="D234" s="87" t="str" cm="1">
        <f t="array" ref="D234">_xlfn.TEXTJOIN(", ", TRUE, _xlfn._xlws.FILTER(C$2:C$371, $B$2:$B$371 = B234))</f>
        <v>Ramatuelle</v>
      </c>
      <c r="E234" s="3" t="s">
        <v>145</v>
      </c>
      <c r="F234" s="87" t="str" cm="1">
        <f t="array" ref="F234">_xlfn.TEXTJOIN(CHAR(10), TRUE, _xlfn._xlws.FILTER(E$2:E$371, $B$2:$B$371 = $B234))</f>
        <v>Commune Ramatuelle
FNE-PACA
UDVN-FNE83
ASSCV
Halte Hélico
La sentinelle
ASAV Mole
Site Sainte-Maxime</v>
      </c>
      <c r="G234" s="34"/>
      <c r="H234" s="113" t="str" cm="1">
        <f t="array" ref="H234">_xlfn.TEXTJOIN(CHAR(10), TRUE, _xlfn._xlws.FILTER(G$2:G$371, $B$2:$B$371 = $B234))</f>
        <v/>
      </c>
      <c r="I234" s="34"/>
      <c r="J234" s="115" t="str" cm="1">
        <f t="array" ref="J234">_xlfn.TEXTJOIN(CHAR(10), TRUE, _xlfn._xlws.FILTER(I$2:I$371, $B$2:$B$371 = $B234))</f>
        <v/>
      </c>
      <c r="K234" s="223"/>
      <c r="L234" s="151" t="str" cm="1">
        <f t="array" ref="L234">_xlfn.TEXTJOIN(CHAR(10), TRUE, _xlfn._xlws.FILTER(K$2:K$371, $B$2:$B$371 = $B234))</f>
        <v>TA Toulon</v>
      </c>
      <c r="M234" s="54"/>
      <c r="N234" s="151" t="str" cm="1">
        <f t="array" ref="N234">_xlfn.TEXTJOIN(CHAR(10), TRUE, _xlfn._xlws.FILTER(M$2:M$371, $B$2:$B$371 = $B234))</f>
        <v/>
      </c>
      <c r="O234" s="54"/>
      <c r="P234" s="151" t="str" cm="1">
        <f t="array" ref="P234">_xlfn.TEXTJOIN(CHAR(10), TRUE, _xlfn._xlws.FILTER(O$2:O$371, $B$2:$B$371 = $B234))</f>
        <v/>
      </c>
      <c r="Q234" s="54"/>
      <c r="R234" s="151" t="str" cm="1">
        <f t="array" ref="R234">_xlfn.TEXTJOIN(CHAR(10), TRUE, _xlfn._xlws.FILTER(Q$2:Q$371, $B$2:$B$371 = $B234))</f>
        <v/>
      </c>
      <c r="S234" s="3"/>
      <c r="T234" s="113" t="str" cm="1">
        <f t="array" ref="T234">_xlfn.TEXTJOIN(CHAR(10), TRUE, _xlfn._xlws.FILTER(S$2:S$371, $B$2:$B$371 = $B234))</f>
        <v>N° 2101878-3
Sagace T83-210878-45049
Audience 18 janvier 2023</v>
      </c>
      <c r="U234" s="7"/>
      <c r="V234" s="116" t="str" cm="1">
        <f t="array" ref="V234">_xlfn.TEXTJOIN(CHAR(10), TRUE, _xlfn._xlws.FILTER(U$2:U$371, $B$2:$B$371 = $B234))</f>
        <v>Recours contre ARRETE PREFECTORAL DU 25.06.2021 (FOND)
Avocat commun Me PORTA
Requête du 9/07/2021</v>
      </c>
      <c r="W234" s="220"/>
      <c r="X234" s="121" t="str" cm="1">
        <f t="array" ref="X234">_xlfn.TEXTJOIN(CHAR(10), TRUE, _xlfn._xlws.FILTER(W$2:W$371, $B$2:$B$371 = $B234))</f>
        <v/>
      </c>
      <c r="Y234" s="220"/>
      <c r="Z234" s="113" t="str" cm="1">
        <f t="array" ref="Z234">_xlfn.TEXTJOIN(CHAR(10), TRUE, _xlfn._xlws.FILTER(Y$2:Y$371, $B$2:$B$371 = $B234))</f>
        <v/>
      </c>
      <c r="AA234" s="37"/>
      <c r="AB234" s="116"/>
      <c r="AC234" s="218"/>
      <c r="AD234" s="97"/>
      <c r="AE234" s="218"/>
      <c r="AF234" s="97"/>
      <c r="AG234" s="218"/>
      <c r="AH234" s="97" t="str" cm="1">
        <f t="array" ref="AH234">_xlfn.TEXTJOIN(CHAR(10), TRUE, _xlfn._xlws.FILTER(AG$2:AG$371, $B$2:$B$371 = $B234))</f>
        <v/>
      </c>
      <c r="AI234" s="218"/>
      <c r="AJ234" s="92" t="str" cm="1">
        <f t="array" ref="AJ234">_xlfn.TEXTJOIN(CHAR(10), TRUE, _xlfn._xlws.FILTER(AI$2:AI$371, $B$2:$B$371 = $B234))</f>
        <v/>
      </c>
    </row>
    <row r="235" spans="1:36" ht="115.8" thickBot="1" x14ac:dyDescent="0.35">
      <c r="A235" s="36"/>
      <c r="B235" s="89">
        <f t="shared" si="7"/>
        <v>33</v>
      </c>
      <c r="C235" s="220"/>
      <c r="D235" s="87" t="str" cm="1">
        <f t="array" ref="D235">_xlfn.TEXTJOIN(", ", TRUE, _xlfn._xlws.FILTER(C$2:C$371, $B$2:$B$371 = B235))</f>
        <v>Ramatuelle</v>
      </c>
      <c r="E235" s="3" t="s">
        <v>340</v>
      </c>
      <c r="F235" s="87" t="str" cm="1">
        <f t="array" ref="F235">_xlfn.TEXTJOIN(CHAR(10), TRUE, _xlfn._xlws.FILTER(E$2:E$371, $B$2:$B$371 = $B235))</f>
        <v>Commune Ramatuelle
FNE-PACA
UDVN-FNE83
ASSCV
Halte Hélico
La sentinelle
ASAV Mole
Site Sainte-Maxime</v>
      </c>
      <c r="G235" s="34"/>
      <c r="H235" s="113" t="str" cm="1">
        <f t="array" ref="H235">_xlfn.TEXTJOIN(CHAR(10), TRUE, _xlfn._xlws.FILTER(G$2:G$371, $B$2:$B$371 = $B235))</f>
        <v/>
      </c>
      <c r="I235" s="34"/>
      <c r="J235" s="115" t="str" cm="1">
        <f t="array" ref="J235">_xlfn.TEXTJOIN(CHAR(10), TRUE, _xlfn._xlws.FILTER(I$2:I$371, $B$2:$B$371 = $B235))</f>
        <v/>
      </c>
      <c r="K235" s="223"/>
      <c r="L235" s="151" t="str" cm="1">
        <f t="array" ref="L235">_xlfn.TEXTJOIN(CHAR(10), TRUE, _xlfn._xlws.FILTER(K$2:K$371, $B$2:$B$371 = $B235))</f>
        <v>TA Toulon</v>
      </c>
      <c r="M235" s="54"/>
      <c r="N235" s="151" t="str" cm="1">
        <f t="array" ref="N235">_xlfn.TEXTJOIN(CHAR(10), TRUE, _xlfn._xlws.FILTER(M$2:M$371, $B$2:$B$371 = $B235))</f>
        <v/>
      </c>
      <c r="O235" s="54"/>
      <c r="P235" s="151" t="str" cm="1">
        <f t="array" ref="P235">_xlfn.TEXTJOIN(CHAR(10), TRUE, _xlfn._xlws.FILTER(O$2:O$371, $B$2:$B$371 = $B235))</f>
        <v/>
      </c>
      <c r="Q235" s="54"/>
      <c r="R235" s="151" t="str" cm="1">
        <f t="array" ref="R235">_xlfn.TEXTJOIN(CHAR(10), TRUE, _xlfn._xlws.FILTER(Q$2:Q$371, $B$2:$B$371 = $B235))</f>
        <v/>
      </c>
      <c r="S235" s="7"/>
      <c r="T235" s="116" t="str" cm="1">
        <f t="array" ref="T235">_xlfn.TEXTJOIN(CHAR(10), TRUE, _xlfn._xlws.FILTER(S$2:S$371, $B$2:$B$371 = $B235))</f>
        <v>N° 2101878-3
Sagace T83-210878-45049
Audience 18 janvier 2023</v>
      </c>
      <c r="U235" s="7"/>
      <c r="V235" s="116" t="str" cm="1">
        <f t="array" ref="V235">_xlfn.TEXTJOIN(CHAR(10), TRUE, _xlfn._xlws.FILTER(U$2:U$371, $B$2:$B$371 = $B235))</f>
        <v>Recours contre ARRETE PREFECTORAL DU 25.06.2021 (FOND)
Avocat commun Me PORTA
Requête du 9/07/2021</v>
      </c>
      <c r="W235" s="220"/>
      <c r="X235" s="121" t="str" cm="1">
        <f t="array" ref="X235">_xlfn.TEXTJOIN(CHAR(10), TRUE, _xlfn._xlws.FILTER(W$2:W$371, $B$2:$B$371 = $B235))</f>
        <v/>
      </c>
      <c r="Y235" s="220"/>
      <c r="Z235" s="113" t="str" cm="1">
        <f t="array" ref="Z235">_xlfn.TEXTJOIN(CHAR(10), TRUE, _xlfn._xlws.FILTER(Y$2:Y$371, $B$2:$B$371 = $B235))</f>
        <v/>
      </c>
      <c r="AA235" s="37"/>
      <c r="AB235" s="116"/>
      <c r="AC235" s="218"/>
      <c r="AD235" s="97"/>
      <c r="AE235" s="218"/>
      <c r="AF235" s="97"/>
      <c r="AG235" s="218"/>
      <c r="AH235" s="97" t="str" cm="1">
        <f t="array" ref="AH235">_xlfn.TEXTJOIN(CHAR(10), TRUE, _xlfn._xlws.FILTER(AG$2:AG$371, $B$2:$B$371 = $B235))</f>
        <v/>
      </c>
      <c r="AI235" s="218"/>
      <c r="AJ235" s="92" t="str" cm="1">
        <f t="array" ref="AJ235">_xlfn.TEXTJOIN(CHAR(10), TRUE, _xlfn._xlws.FILTER(AI$2:AI$371, $B$2:$B$371 = $B235))</f>
        <v/>
      </c>
    </row>
    <row r="236" spans="1:36" ht="115.8" thickBot="1" x14ac:dyDescent="0.35">
      <c r="A236" s="36"/>
      <c r="B236" s="89">
        <f t="shared" si="7"/>
        <v>33</v>
      </c>
      <c r="C236" s="220"/>
      <c r="D236" s="87" t="str" cm="1">
        <f t="array" ref="D236">_xlfn.TEXTJOIN(", ", TRUE, _xlfn._xlws.FILTER(C$2:C$371, $B$2:$B$371 = B236))</f>
        <v>Ramatuelle</v>
      </c>
      <c r="E236" s="3" t="s">
        <v>341</v>
      </c>
      <c r="F236" s="87" t="str" cm="1">
        <f t="array" ref="F236">_xlfn.TEXTJOIN(CHAR(10), TRUE, _xlfn._xlws.FILTER(E$2:E$371, $B$2:$B$371 = $B236))</f>
        <v>Commune Ramatuelle
FNE-PACA
UDVN-FNE83
ASSCV
Halte Hélico
La sentinelle
ASAV Mole
Site Sainte-Maxime</v>
      </c>
      <c r="G236" s="34"/>
      <c r="H236" s="113" t="str" cm="1">
        <f t="array" ref="H236">_xlfn.TEXTJOIN(CHAR(10), TRUE, _xlfn._xlws.FILTER(G$2:G$371, $B$2:$B$371 = $B236))</f>
        <v/>
      </c>
      <c r="I236" s="34"/>
      <c r="J236" s="115" t="str" cm="1">
        <f t="array" ref="J236">_xlfn.TEXTJOIN(CHAR(10), TRUE, _xlfn._xlws.FILTER(I$2:I$371, $B$2:$B$371 = $B236))</f>
        <v/>
      </c>
      <c r="K236" s="223"/>
      <c r="L236" s="151" t="str" cm="1">
        <f t="array" ref="L236">_xlfn.TEXTJOIN(CHAR(10), TRUE, _xlfn._xlws.FILTER(K$2:K$371, $B$2:$B$371 = $B236))</f>
        <v>TA Toulon</v>
      </c>
      <c r="M236" s="54"/>
      <c r="N236" s="151" t="str" cm="1">
        <f t="array" ref="N236">_xlfn.TEXTJOIN(CHAR(10), TRUE, _xlfn._xlws.FILTER(M$2:M$371, $B$2:$B$371 = $B236))</f>
        <v/>
      </c>
      <c r="O236" s="54"/>
      <c r="P236" s="151" t="str" cm="1">
        <f t="array" ref="P236">_xlfn.TEXTJOIN(CHAR(10), TRUE, _xlfn._xlws.FILTER(O$2:O$371, $B$2:$B$371 = $B236))</f>
        <v/>
      </c>
      <c r="Q236" s="54"/>
      <c r="R236" s="151" t="str" cm="1">
        <f t="array" ref="R236">_xlfn.TEXTJOIN(CHAR(10), TRUE, _xlfn._xlws.FILTER(Q$2:Q$371, $B$2:$B$371 = $B236))</f>
        <v/>
      </c>
      <c r="S236" s="7"/>
      <c r="T236" s="116" t="str" cm="1">
        <f t="array" ref="T236">_xlfn.TEXTJOIN(CHAR(10), TRUE, _xlfn._xlws.FILTER(S$2:S$371, $B$2:$B$371 = $B236))</f>
        <v>N° 2101878-3
Sagace T83-210878-45049
Audience 18 janvier 2023</v>
      </c>
      <c r="U236" s="7"/>
      <c r="V236" s="116" t="str" cm="1">
        <f t="array" ref="V236">_xlfn.TEXTJOIN(CHAR(10), TRUE, _xlfn._xlws.FILTER(U$2:U$371, $B$2:$B$371 = $B236))</f>
        <v>Recours contre ARRETE PREFECTORAL DU 25.06.2021 (FOND)
Avocat commun Me PORTA
Requête du 9/07/2021</v>
      </c>
      <c r="W236" s="220"/>
      <c r="X236" s="121" t="str" cm="1">
        <f t="array" ref="X236">_xlfn.TEXTJOIN(CHAR(10), TRUE, _xlfn._xlws.FILTER(W$2:W$371, $B$2:$B$371 = $B236))</f>
        <v/>
      </c>
      <c r="Y236" s="220"/>
      <c r="Z236" s="113" t="str" cm="1">
        <f t="array" ref="Z236">_xlfn.TEXTJOIN(CHAR(10), TRUE, _xlfn._xlws.FILTER(Y$2:Y$371, $B$2:$B$371 = $B236))</f>
        <v/>
      </c>
      <c r="AA236" s="37"/>
      <c r="AB236" s="116"/>
      <c r="AC236" s="218"/>
      <c r="AD236" s="97"/>
      <c r="AE236" s="218"/>
      <c r="AF236" s="97"/>
      <c r="AG236" s="218"/>
      <c r="AH236" s="97" t="str" cm="1">
        <f t="array" ref="AH236">_xlfn.TEXTJOIN(CHAR(10), TRUE, _xlfn._xlws.FILTER(AG$2:AG$371, $B$2:$B$371 = $B236))</f>
        <v/>
      </c>
      <c r="AI236" s="218"/>
      <c r="AJ236" s="92" t="str" cm="1">
        <f t="array" ref="AJ236">_xlfn.TEXTJOIN(CHAR(10), TRUE, _xlfn._xlws.FILTER(AI$2:AI$371, $B$2:$B$371 = $B236))</f>
        <v/>
      </c>
    </row>
    <row r="237" spans="1:36" ht="115.8" thickBot="1" x14ac:dyDescent="0.35">
      <c r="A237" s="36"/>
      <c r="B237" s="89">
        <f t="shared" si="7"/>
        <v>33</v>
      </c>
      <c r="C237" s="220"/>
      <c r="D237" s="87" t="str" cm="1">
        <f t="array" ref="D237">_xlfn.TEXTJOIN(", ", TRUE, _xlfn._xlws.FILTER(C$2:C$371, $B$2:$B$371 = B237))</f>
        <v>Ramatuelle</v>
      </c>
      <c r="E237" s="3" t="s">
        <v>342</v>
      </c>
      <c r="F237" s="87" t="str" cm="1">
        <f t="array" ref="F237">_xlfn.TEXTJOIN(CHAR(10), TRUE, _xlfn._xlws.FILTER(E$2:E$371, $B$2:$B$371 = $B237))</f>
        <v>Commune Ramatuelle
FNE-PACA
UDVN-FNE83
ASSCV
Halte Hélico
La sentinelle
ASAV Mole
Site Sainte-Maxime</v>
      </c>
      <c r="G237" s="34"/>
      <c r="H237" s="113" t="str" cm="1">
        <f t="array" ref="H237">_xlfn.TEXTJOIN(CHAR(10), TRUE, _xlfn._xlws.FILTER(G$2:G$371, $B$2:$B$371 = $B237))</f>
        <v/>
      </c>
      <c r="I237" s="34"/>
      <c r="J237" s="115" t="str" cm="1">
        <f t="array" ref="J237">_xlfn.TEXTJOIN(CHAR(10), TRUE, _xlfn._xlws.FILTER(I$2:I$371, $B$2:$B$371 = $B237))</f>
        <v/>
      </c>
      <c r="K237" s="223"/>
      <c r="L237" s="151" t="str" cm="1">
        <f t="array" ref="L237">_xlfn.TEXTJOIN(CHAR(10), TRUE, _xlfn._xlws.FILTER(K$2:K$371, $B$2:$B$371 = $B237))</f>
        <v>TA Toulon</v>
      </c>
      <c r="M237" s="54"/>
      <c r="N237" s="151" t="str" cm="1">
        <f t="array" ref="N237">_xlfn.TEXTJOIN(CHAR(10), TRUE, _xlfn._xlws.FILTER(M$2:M$371, $B$2:$B$371 = $B237))</f>
        <v/>
      </c>
      <c r="O237" s="54"/>
      <c r="P237" s="151" t="str" cm="1">
        <f t="array" ref="P237">_xlfn.TEXTJOIN(CHAR(10), TRUE, _xlfn._xlws.FILTER(O$2:O$371, $B$2:$B$371 = $B237))</f>
        <v/>
      </c>
      <c r="Q237" s="54"/>
      <c r="R237" s="151" t="str" cm="1">
        <f t="array" ref="R237">_xlfn.TEXTJOIN(CHAR(10), TRUE, _xlfn._xlws.FILTER(Q$2:Q$371, $B$2:$B$371 = $B237))</f>
        <v/>
      </c>
      <c r="S237" s="7"/>
      <c r="T237" s="116" t="str" cm="1">
        <f t="array" ref="T237">_xlfn.TEXTJOIN(CHAR(10), TRUE, _xlfn._xlws.FILTER(S$2:S$371, $B$2:$B$371 = $B237))</f>
        <v>N° 2101878-3
Sagace T83-210878-45049
Audience 18 janvier 2023</v>
      </c>
      <c r="U237" s="7"/>
      <c r="V237" s="116" t="str" cm="1">
        <f t="array" ref="V237">_xlfn.TEXTJOIN(CHAR(10), TRUE, _xlfn._xlws.FILTER(U$2:U$371, $B$2:$B$371 = $B237))</f>
        <v>Recours contre ARRETE PREFECTORAL DU 25.06.2021 (FOND)
Avocat commun Me PORTA
Requête du 9/07/2021</v>
      </c>
      <c r="W237" s="220"/>
      <c r="X237" s="121" t="str" cm="1">
        <f t="array" ref="X237">_xlfn.TEXTJOIN(CHAR(10), TRUE, _xlfn._xlws.FILTER(W$2:W$371, $B$2:$B$371 = $B237))</f>
        <v/>
      </c>
      <c r="Y237" s="220"/>
      <c r="Z237" s="113" t="str" cm="1">
        <f t="array" ref="Z237">_xlfn.TEXTJOIN(CHAR(10), TRUE, _xlfn._xlws.FILTER(Y$2:Y$371, $B$2:$B$371 = $B237))</f>
        <v/>
      </c>
      <c r="AA237" s="37"/>
      <c r="AB237" s="116"/>
      <c r="AC237" s="218"/>
      <c r="AD237" s="97"/>
      <c r="AE237" s="218"/>
      <c r="AF237" s="97"/>
      <c r="AG237" s="218"/>
      <c r="AH237" s="97" t="str" cm="1">
        <f t="array" ref="AH237">_xlfn.TEXTJOIN(CHAR(10), TRUE, _xlfn._xlws.FILTER(AG$2:AG$371, $B$2:$B$371 = $B237))</f>
        <v/>
      </c>
      <c r="AI237" s="218"/>
      <c r="AJ237" s="92" t="str" cm="1">
        <f t="array" ref="AJ237">_xlfn.TEXTJOIN(CHAR(10), TRUE, _xlfn._xlws.FILTER(AI$2:AI$371, $B$2:$B$371 = $B237))</f>
        <v/>
      </c>
    </row>
    <row r="238" spans="1:36" ht="115.8" thickBot="1" x14ac:dyDescent="0.35">
      <c r="A238" s="79"/>
      <c r="B238" s="89">
        <f t="shared" si="7"/>
        <v>33</v>
      </c>
      <c r="C238" s="221"/>
      <c r="D238" s="87" t="str" cm="1">
        <f t="array" ref="D238">_xlfn.TEXTJOIN(", ", TRUE, _xlfn._xlws.FILTER(C$2:C$371, $B$2:$B$371 = B238))</f>
        <v>Ramatuelle</v>
      </c>
      <c r="E238" s="4" t="s">
        <v>343</v>
      </c>
      <c r="F238" s="87" t="str" cm="1">
        <f t="array" ref="F238">_xlfn.TEXTJOIN(CHAR(10), TRUE, _xlfn._xlws.FILTER(E$2:E$371, $B$2:$B$371 = $B238))</f>
        <v>Commune Ramatuelle
FNE-PACA
UDVN-FNE83
ASSCV
Halte Hélico
La sentinelle
ASAV Mole
Site Sainte-Maxime</v>
      </c>
      <c r="G238" s="35"/>
      <c r="H238" s="114" t="str" cm="1">
        <f t="array" ref="H238">_xlfn.TEXTJOIN(CHAR(10), TRUE, _xlfn._xlws.FILTER(G$2:G$371, $B$2:$B$371 = $B238))</f>
        <v/>
      </c>
      <c r="I238" s="35"/>
      <c r="J238" s="168" t="str" cm="1">
        <f t="array" ref="J238">_xlfn.TEXTJOIN(CHAR(10), TRUE, _xlfn._xlws.FILTER(I$2:I$371, $B$2:$B$371 = $B238))</f>
        <v/>
      </c>
      <c r="K238" s="224"/>
      <c r="L238" s="154" t="str" cm="1">
        <f t="array" ref="L238">_xlfn.TEXTJOIN(CHAR(10), TRUE, _xlfn._xlws.FILTER(K$2:K$371, $B$2:$B$371 = $B238))</f>
        <v>TA Toulon</v>
      </c>
      <c r="M238" s="57"/>
      <c r="N238" s="154" t="str" cm="1">
        <f t="array" ref="N238">_xlfn.TEXTJOIN(CHAR(10), TRUE, _xlfn._xlws.FILTER(M$2:M$371, $B$2:$B$371 = $B238))</f>
        <v/>
      </c>
      <c r="O238" s="57"/>
      <c r="P238" s="154" t="str" cm="1">
        <f t="array" ref="P238">_xlfn.TEXTJOIN(CHAR(10), TRUE, _xlfn._xlws.FILTER(O$2:O$371, $B$2:$B$371 = $B238))</f>
        <v/>
      </c>
      <c r="Q238" s="57"/>
      <c r="R238" s="154" t="str" cm="1">
        <f t="array" ref="R238">_xlfn.TEXTJOIN(CHAR(10), TRUE, _xlfn._xlws.FILTER(Q$2:Q$371, $B$2:$B$371 = $B238))</f>
        <v/>
      </c>
      <c r="S238" s="8"/>
      <c r="T238" s="117" t="str" cm="1">
        <f t="array" ref="T238">_xlfn.TEXTJOIN(CHAR(10), TRUE, _xlfn._xlws.FILTER(S$2:S$371, $B$2:$B$371 = $B238))</f>
        <v>N° 2101878-3
Sagace T83-210878-45049
Audience 18 janvier 2023</v>
      </c>
      <c r="U238" s="8"/>
      <c r="V238" s="117" t="str" cm="1">
        <f t="array" ref="V238">_xlfn.TEXTJOIN(CHAR(10), TRUE, _xlfn._xlws.FILTER(U$2:U$371, $B$2:$B$371 = $B238))</f>
        <v>Recours contre ARRETE PREFECTORAL DU 25.06.2021 (FOND)
Avocat commun Me PORTA
Requête du 9/07/2021</v>
      </c>
      <c r="W238" s="221"/>
      <c r="X238" s="122" t="str" cm="1">
        <f t="array" ref="X238">_xlfn.TEXTJOIN(CHAR(10), TRUE, _xlfn._xlws.FILTER(W$2:W$371, $B$2:$B$371 = $B238))</f>
        <v/>
      </c>
      <c r="Y238" s="221"/>
      <c r="Z238" s="114" t="str" cm="1">
        <f t="array" ref="Z238">_xlfn.TEXTJOIN(CHAR(10), TRUE, _xlfn._xlws.FILTER(Y$2:Y$371, $B$2:$B$371 = $B238))</f>
        <v/>
      </c>
      <c r="AA238" s="38"/>
      <c r="AB238" s="117"/>
      <c r="AC238" s="225"/>
      <c r="AD238" s="96"/>
      <c r="AE238" s="225"/>
      <c r="AF238" s="96"/>
      <c r="AG238" s="225"/>
      <c r="AH238" s="96" t="str" cm="1">
        <f t="array" ref="AH238">_xlfn.TEXTJOIN(CHAR(10), TRUE, _xlfn._xlws.FILTER(AG$2:AG$371, $B$2:$B$371 = $B238))</f>
        <v/>
      </c>
      <c r="AI238" s="225"/>
      <c r="AJ238" s="92" t="str" cm="1">
        <f t="array" ref="AJ238">_xlfn.TEXTJOIN(CHAR(10), TRUE, _xlfn._xlws.FILTER(AI$2:AI$371, $B$2:$B$371 = $B238))</f>
        <v/>
      </c>
    </row>
    <row r="239" spans="1:36" ht="159" thickBot="1" x14ac:dyDescent="0.35">
      <c r="A239" s="78">
        <v>34</v>
      </c>
      <c r="B239" s="89">
        <f t="shared" si="7"/>
        <v>34</v>
      </c>
      <c r="C239" s="219" t="s">
        <v>350</v>
      </c>
      <c r="D239" s="87" t="str" cm="1">
        <f t="array" ref="D239">_xlfn.TEXTJOIN(", ", TRUE, _xlfn._xlws.FILTER(C$2:C$371, $B$2:$B$371 = B239))</f>
        <v>Riboux</v>
      </c>
      <c r="E239" s="3" t="s">
        <v>13</v>
      </c>
      <c r="F239" s="87" t="str" cm="1">
        <f t="array" ref="F239">_xlfn.TEXTJOIN(CHAR(10), TRUE, _xlfn._xlws.FILTER(E$2:E$371, $B$2:$B$371 = $B239))</f>
        <v>FNE-PACA
UDVN-FNE 83
M. Goueffon 
H. Bonhomme</v>
      </c>
      <c r="G239" s="34"/>
      <c r="H239" s="113" t="str" cm="1">
        <f t="array" ref="H239">_xlfn.TEXTJOIN(CHAR(10), TRUE, _xlfn._xlws.FILTER(G$2:G$371, $B$2:$B$371 = $B239))</f>
        <v/>
      </c>
      <c r="I239" s="34"/>
      <c r="J239" s="115" t="str" cm="1">
        <f t="array" ref="J239">_xlfn.TEXTJOIN(CHAR(10), TRUE, _xlfn._xlws.FILTER(I$2:I$371, $B$2:$B$371 = $B239))</f>
        <v/>
      </c>
      <c r="K239" s="222" t="s">
        <v>98</v>
      </c>
      <c r="L239" s="151" t="str" cm="1">
        <f t="array" ref="L239">_xlfn.TEXTJOIN(CHAR(10), TRUE, _xlfn._xlws.FILTER(K$2:K$371, $B$2:$B$371 = $B239))</f>
        <v>TJ Toulon</v>
      </c>
      <c r="M239" s="54"/>
      <c r="N239" s="151" t="str" cm="1">
        <f t="array" ref="N239">_xlfn.TEXTJOIN(CHAR(10), TRUE, _xlfn._xlws.FILTER(M$2:M$371, $B$2:$B$371 = $B239))</f>
        <v/>
      </c>
      <c r="O239" s="54"/>
      <c r="P239" s="151" t="str" cm="1">
        <f t="array" ref="P239">_xlfn.TEXTJOIN(CHAR(10), TRUE, _xlfn._xlws.FILTER(O$2:O$371, $B$2:$B$371 = $B239))</f>
        <v/>
      </c>
      <c r="Q239" s="54"/>
      <c r="R239" s="151" t="str" cm="1">
        <f t="array" ref="R239">_xlfn.TEXTJOIN(CHAR(10), TRUE, _xlfn._xlws.FILTER(Q$2:Q$371, $B$2:$B$371 = $B239))</f>
        <v/>
      </c>
      <c r="S239" s="3" t="s">
        <v>357</v>
      </c>
      <c r="T239" s="113" t="str" cm="1">
        <f t="array" ref="T239">_xlfn.TEXTJOIN(CHAR(10), TRUE, _xlfn._xlws.FILTER(S$2:S$371, $B$2:$B$371 = $B239))</f>
        <v>N° Parquet : 
21152000107
Audience -Jugement : 27/02/2023</v>
      </c>
      <c r="U239" s="3" t="s">
        <v>351</v>
      </c>
      <c r="V239" s="113" t="str" cm="1">
        <f t="array" ref="V239">_xlfn.TEXTJOIN(CHAR(10), TRUE, _xlfn._xlws.FILTER(U$2:U$371, $B$2:$B$371 = $B239))</f>
        <v>Destruction et détention d’espèces protégées
Prévenu : Giordano Daniel</v>
      </c>
      <c r="W239" s="219"/>
      <c r="X239" s="113" t="str" cm="1">
        <f t="array" ref="X239">_xlfn.TEXTJOIN(CHAR(10), TRUE, _xlfn._xlws.FILTER(W$2:W$371, $B$2:$B$371 = $B239))</f>
        <v/>
      </c>
      <c r="Y239" s="3" t="s">
        <v>353</v>
      </c>
      <c r="Z239" s="113" t="str" cm="1">
        <f t="array" ref="Z239">_xlfn.TEXTJOIN(CHAR(10), TRUE, _xlfn._xlws.FILTER(Y$2:Y$371, $B$2:$B$371 = $B239))</f>
        <v>Constitution de partie civile Condamnation : 6 mois avec sursis,1500 € d’amende 
Gain Associations 2000 + 200 
Pas d’appel€
Recouvrement requis Me KAYAL Vanessa le 9/04/2023</v>
      </c>
      <c r="AA239" s="34"/>
      <c r="AB239" s="113"/>
      <c r="AC239" s="217"/>
      <c r="AD239" s="95"/>
      <c r="AE239" s="217"/>
      <c r="AF239" s="95"/>
      <c r="AG239" s="217"/>
      <c r="AH239" s="95" t="str" cm="1">
        <f t="array" ref="AH239">_xlfn.TEXTJOIN(CHAR(10), TRUE, _xlfn._xlws.FILTER(AG$2:AG$371, $B$2:$B$371 = $B239))</f>
        <v/>
      </c>
      <c r="AI239" s="217"/>
      <c r="AJ239" s="92" t="str" cm="1">
        <f t="array" ref="AJ239">_xlfn.TEXTJOIN(CHAR(10), TRUE, _xlfn._xlws.FILTER(AI$2:AI$371, $B$2:$B$371 = $B239))</f>
        <v/>
      </c>
    </row>
    <row r="240" spans="1:36" ht="159" thickBot="1" x14ac:dyDescent="0.35">
      <c r="A240" s="36"/>
      <c r="B240" s="89">
        <f t="shared" si="7"/>
        <v>34</v>
      </c>
      <c r="C240" s="220"/>
      <c r="D240" s="87" t="str" cm="1">
        <f t="array" ref="D240">_xlfn.TEXTJOIN(", ", TRUE, _xlfn._xlws.FILTER(C$2:C$371, $B$2:$B$371 = B240))</f>
        <v>Riboux</v>
      </c>
      <c r="E240" s="3" t="s">
        <v>6</v>
      </c>
      <c r="F240" s="87" t="str" cm="1">
        <f t="array" ref="F240">_xlfn.TEXTJOIN(CHAR(10), TRUE, _xlfn._xlws.FILTER(E$2:E$371, $B$2:$B$371 = $B240))</f>
        <v>FNE-PACA
UDVN-FNE 83
M. Goueffon 
H. Bonhomme</v>
      </c>
      <c r="G240" s="34"/>
      <c r="H240" s="113" t="str" cm="1">
        <f t="array" ref="H240">_xlfn.TEXTJOIN(CHAR(10), TRUE, _xlfn._xlws.FILTER(G$2:G$371, $B$2:$B$371 = $B240))</f>
        <v/>
      </c>
      <c r="I240" s="34"/>
      <c r="J240" s="115" t="str" cm="1">
        <f t="array" ref="J240">_xlfn.TEXTJOIN(CHAR(10), TRUE, _xlfn._xlws.FILTER(I$2:I$371, $B$2:$B$371 = $B240))</f>
        <v/>
      </c>
      <c r="K240" s="223"/>
      <c r="L240" s="151" t="str" cm="1">
        <f t="array" ref="L240">_xlfn.TEXTJOIN(CHAR(10), TRUE, _xlfn._xlws.FILTER(K$2:K$371, $B$2:$B$371 = $B240))</f>
        <v>TJ Toulon</v>
      </c>
      <c r="M240" s="54"/>
      <c r="N240" s="151" t="str" cm="1">
        <f t="array" ref="N240">_xlfn.TEXTJOIN(CHAR(10), TRUE, _xlfn._xlws.FILTER(M$2:M$371, $B$2:$B$371 = $B240))</f>
        <v/>
      </c>
      <c r="O240" s="54"/>
      <c r="P240" s="151" t="str" cm="1">
        <f t="array" ref="P240">_xlfn.TEXTJOIN(CHAR(10), TRUE, _xlfn._xlws.FILTER(O$2:O$371, $B$2:$B$371 = $B240))</f>
        <v/>
      </c>
      <c r="Q240" s="54"/>
      <c r="R240" s="151" t="str" cm="1">
        <f t="array" ref="R240">_xlfn.TEXTJOIN(CHAR(10), TRUE, _xlfn._xlws.FILTER(Q$2:Q$371, $B$2:$B$371 = $B240))</f>
        <v/>
      </c>
      <c r="S240" s="3">
        <v>21152000107</v>
      </c>
      <c r="T240" s="113" t="str" cm="1">
        <f t="array" ref="T240">_xlfn.TEXTJOIN(CHAR(10), TRUE, _xlfn._xlws.FILTER(S$2:S$371, $B$2:$B$371 = $B240))</f>
        <v>N° Parquet : 
21152000107
Audience -Jugement : 27/02/2023</v>
      </c>
      <c r="U240" s="3" t="s">
        <v>352</v>
      </c>
      <c r="V240" s="113" t="str" cm="1">
        <f t="array" ref="V240">_xlfn.TEXTJOIN(CHAR(10), TRUE, _xlfn._xlws.FILTER(U$2:U$371, $B$2:$B$371 = $B240))</f>
        <v>Destruction et détention d’espèces protégées
Prévenu : Giordano Daniel</v>
      </c>
      <c r="W240" s="220"/>
      <c r="X240" s="113" t="str" cm="1">
        <f t="array" ref="X240">_xlfn.TEXTJOIN(CHAR(10), TRUE, _xlfn._xlws.FILTER(W$2:W$371, $B$2:$B$371 = $B240))</f>
        <v/>
      </c>
      <c r="Y240" s="9" t="s">
        <v>354</v>
      </c>
      <c r="Z240" s="118" t="str" cm="1">
        <f t="array" ref="Z240">_xlfn.TEXTJOIN(CHAR(10), TRUE, _xlfn._xlws.FILTER(Y$2:Y$371, $B$2:$B$371 = $B240))</f>
        <v>Constitution de partie civile Condamnation : 6 mois avec sursis,1500 € d’amende 
Gain Associations 2000 + 200 
Pas d’appel€
Recouvrement requis Me KAYAL Vanessa le 9/04/2023</v>
      </c>
      <c r="AA240" s="34"/>
      <c r="AB240" s="113"/>
      <c r="AC240" s="218"/>
      <c r="AD240" s="97"/>
      <c r="AE240" s="218"/>
      <c r="AF240" s="97"/>
      <c r="AG240" s="218"/>
      <c r="AH240" s="97" t="str" cm="1">
        <f t="array" ref="AH240">_xlfn.TEXTJOIN(CHAR(10), TRUE, _xlfn._xlws.FILTER(AG$2:AG$371, $B$2:$B$371 = $B240))</f>
        <v/>
      </c>
      <c r="AI240" s="218"/>
      <c r="AJ240" s="92" t="str" cm="1">
        <f t="array" ref="AJ240">_xlfn.TEXTJOIN(CHAR(10), TRUE, _xlfn._xlws.FILTER(AI$2:AI$371, $B$2:$B$371 = $B240))</f>
        <v/>
      </c>
    </row>
    <row r="241" spans="1:36" ht="159" thickBot="1" x14ac:dyDescent="0.35">
      <c r="A241" s="36"/>
      <c r="B241" s="89">
        <f t="shared" si="7"/>
        <v>34</v>
      </c>
      <c r="C241" s="220"/>
      <c r="D241" s="87" t="str" cm="1">
        <f t="array" ref="D241">_xlfn.TEXTJOIN(", ", TRUE, _xlfn._xlws.FILTER(C$2:C$371, $B$2:$B$371 = B241))</f>
        <v>Riboux</v>
      </c>
      <c r="E241" s="3" t="s">
        <v>220</v>
      </c>
      <c r="F241" s="87" t="str" cm="1">
        <f t="array" ref="F241">_xlfn.TEXTJOIN(CHAR(10), TRUE, _xlfn._xlws.FILTER(E$2:E$371, $B$2:$B$371 = $B241))</f>
        <v>FNE-PACA
UDVN-FNE 83
M. Goueffon 
H. Bonhomme</v>
      </c>
      <c r="G241" s="34"/>
      <c r="H241" s="113" t="str" cm="1">
        <f t="array" ref="H241">_xlfn.TEXTJOIN(CHAR(10), TRUE, _xlfn._xlws.FILTER(G$2:G$371, $B$2:$B$371 = $B241))</f>
        <v/>
      </c>
      <c r="I241" s="34"/>
      <c r="J241" s="115" t="str" cm="1">
        <f t="array" ref="J241">_xlfn.TEXTJOIN(CHAR(10), TRUE, _xlfn._xlws.FILTER(I$2:I$371, $B$2:$B$371 = $B241))</f>
        <v/>
      </c>
      <c r="K241" s="223"/>
      <c r="L241" s="151" t="str" cm="1">
        <f t="array" ref="L241">_xlfn.TEXTJOIN(CHAR(10), TRUE, _xlfn._xlws.FILTER(K$2:K$371, $B$2:$B$371 = $B241))</f>
        <v>TJ Toulon</v>
      </c>
      <c r="M241" s="54"/>
      <c r="N241" s="151" t="str" cm="1">
        <f t="array" ref="N241">_xlfn.TEXTJOIN(CHAR(10), TRUE, _xlfn._xlws.FILTER(M$2:M$371, $B$2:$B$371 = $B241))</f>
        <v/>
      </c>
      <c r="O241" s="54"/>
      <c r="P241" s="151" t="str" cm="1">
        <f t="array" ref="P241">_xlfn.TEXTJOIN(CHAR(10), TRUE, _xlfn._xlws.FILTER(O$2:O$371, $B$2:$B$371 = $B241))</f>
        <v/>
      </c>
      <c r="Q241" s="54"/>
      <c r="R241" s="151" t="str" cm="1">
        <f t="array" ref="R241">_xlfn.TEXTJOIN(CHAR(10), TRUE, _xlfn._xlws.FILTER(Q$2:Q$371, $B$2:$B$371 = $B241))</f>
        <v/>
      </c>
      <c r="S241" s="3" t="s">
        <v>358</v>
      </c>
      <c r="T241" s="113" t="str" cm="1">
        <f t="array" ref="T241">_xlfn.TEXTJOIN(CHAR(10), TRUE, _xlfn._xlws.FILTER(S$2:S$371, $B$2:$B$371 = $B241))</f>
        <v>N° Parquet : 
21152000107
Audience -Jugement : 27/02/2023</v>
      </c>
      <c r="U241" s="7"/>
      <c r="V241" s="116" t="str" cm="1">
        <f t="array" ref="V241">_xlfn.TEXTJOIN(CHAR(10), TRUE, _xlfn._xlws.FILTER(U$2:U$371, $B$2:$B$371 = $B241))</f>
        <v>Destruction et détention d’espèces protégées
Prévenu : Giordano Daniel</v>
      </c>
      <c r="W241" s="220"/>
      <c r="X241" s="113" t="str" cm="1">
        <f t="array" ref="X241">_xlfn.TEXTJOIN(CHAR(10), TRUE, _xlfn._xlws.FILTER(W$2:W$371, $B$2:$B$371 = $B241))</f>
        <v/>
      </c>
      <c r="Y241" s="3" t="s">
        <v>355</v>
      </c>
      <c r="Z241" s="113" t="str" cm="1">
        <f t="array" ref="Z241">_xlfn.TEXTJOIN(CHAR(10), TRUE, _xlfn._xlws.FILTER(Y$2:Y$371, $B$2:$B$371 = $B241))</f>
        <v>Constitution de partie civile Condamnation : 6 mois avec sursis,1500 € d’amende 
Gain Associations 2000 + 200 
Pas d’appel€
Recouvrement requis Me KAYAL Vanessa le 9/04/2023</v>
      </c>
      <c r="AA241" s="37"/>
      <c r="AB241" s="116"/>
      <c r="AC241" s="218"/>
      <c r="AD241" s="97"/>
      <c r="AE241" s="218"/>
      <c r="AF241" s="97"/>
      <c r="AG241" s="218"/>
      <c r="AH241" s="97" t="str" cm="1">
        <f t="array" ref="AH241">_xlfn.TEXTJOIN(CHAR(10), TRUE, _xlfn._xlws.FILTER(AG$2:AG$371, $B$2:$B$371 = $B241))</f>
        <v/>
      </c>
      <c r="AI241" s="218"/>
      <c r="AJ241" s="92" t="str" cm="1">
        <f t="array" ref="AJ241">_xlfn.TEXTJOIN(CHAR(10), TRUE, _xlfn._xlws.FILTER(AI$2:AI$371, $B$2:$B$371 = $B241))</f>
        <v/>
      </c>
    </row>
    <row r="242" spans="1:36" ht="159" thickBot="1" x14ac:dyDescent="0.35">
      <c r="A242" s="36"/>
      <c r="B242" s="89">
        <f t="shared" si="7"/>
        <v>34</v>
      </c>
      <c r="C242" s="220"/>
      <c r="D242" s="87" t="str" cm="1">
        <f t="array" ref="D242">_xlfn.TEXTJOIN(", ", TRUE, _xlfn._xlws.FILTER(C$2:C$371, $B$2:$B$371 = B242))</f>
        <v>Riboux</v>
      </c>
      <c r="E242" s="3" t="s">
        <v>16</v>
      </c>
      <c r="F242" s="87" t="str" cm="1">
        <f t="array" ref="F242">_xlfn.TEXTJOIN(CHAR(10), TRUE, _xlfn._xlws.FILTER(E$2:E$371, $B$2:$B$371 = $B242))</f>
        <v>FNE-PACA
UDVN-FNE 83
M. Goueffon 
H. Bonhomme</v>
      </c>
      <c r="G242" s="34"/>
      <c r="H242" s="113" t="str" cm="1">
        <f t="array" ref="H242">_xlfn.TEXTJOIN(CHAR(10), TRUE, _xlfn._xlws.FILTER(G$2:G$371, $B$2:$B$371 = $B242))</f>
        <v/>
      </c>
      <c r="I242" s="34"/>
      <c r="J242" s="115" t="str" cm="1">
        <f t="array" ref="J242">_xlfn.TEXTJOIN(CHAR(10), TRUE, _xlfn._xlws.FILTER(I$2:I$371, $B$2:$B$371 = $B242))</f>
        <v/>
      </c>
      <c r="K242" s="223"/>
      <c r="L242" s="151" t="str" cm="1">
        <f t="array" ref="L242">_xlfn.TEXTJOIN(CHAR(10), TRUE, _xlfn._xlws.FILTER(K$2:K$371, $B$2:$B$371 = $B242))</f>
        <v>TJ Toulon</v>
      </c>
      <c r="M242" s="54"/>
      <c r="N242" s="151" t="str" cm="1">
        <f t="array" ref="N242">_xlfn.TEXTJOIN(CHAR(10), TRUE, _xlfn._xlws.FILTER(M$2:M$371, $B$2:$B$371 = $B242))</f>
        <v/>
      </c>
      <c r="O242" s="54"/>
      <c r="P242" s="151" t="str" cm="1">
        <f t="array" ref="P242">_xlfn.TEXTJOIN(CHAR(10), TRUE, _xlfn._xlws.FILTER(O$2:O$371, $B$2:$B$371 = $B242))</f>
        <v/>
      </c>
      <c r="Q242" s="54"/>
      <c r="R242" s="151" t="str" cm="1">
        <f t="array" ref="R242">_xlfn.TEXTJOIN(CHAR(10), TRUE, _xlfn._xlws.FILTER(Q$2:Q$371, $B$2:$B$371 = $B242))</f>
        <v/>
      </c>
      <c r="S242" s="7"/>
      <c r="T242" s="116" t="str" cm="1">
        <f t="array" ref="T242">_xlfn.TEXTJOIN(CHAR(10), TRUE, _xlfn._xlws.FILTER(S$2:S$371, $B$2:$B$371 = $B242))</f>
        <v>N° Parquet : 
21152000107
Audience -Jugement : 27/02/2023</v>
      </c>
      <c r="U242" s="7"/>
      <c r="V242" s="116" t="str" cm="1">
        <f t="array" ref="V242">_xlfn.TEXTJOIN(CHAR(10), TRUE, _xlfn._xlws.FILTER(U$2:U$371, $B$2:$B$371 = $B242))</f>
        <v>Destruction et détention d’espèces protégées
Prévenu : Giordano Daniel</v>
      </c>
      <c r="W242" s="220"/>
      <c r="X242" s="113" t="str" cm="1">
        <f t="array" ref="X242">_xlfn.TEXTJOIN(CHAR(10), TRUE, _xlfn._xlws.FILTER(W$2:W$371, $B$2:$B$371 = $B242))</f>
        <v/>
      </c>
      <c r="Y242" s="18" t="s">
        <v>356</v>
      </c>
      <c r="Z242" s="129" t="str" cm="1">
        <f t="array" ref="Z242">_xlfn.TEXTJOIN(CHAR(10), TRUE, _xlfn._xlws.FILTER(Y$2:Y$371, $B$2:$B$371 = $B242))</f>
        <v>Constitution de partie civile Condamnation : 6 mois avec sursis,1500 € d’amende 
Gain Associations 2000 + 200 
Pas d’appel€
Recouvrement requis Me KAYAL Vanessa le 9/04/2023</v>
      </c>
      <c r="AA242" s="37"/>
      <c r="AB242" s="116"/>
      <c r="AC242" s="218"/>
      <c r="AD242" s="97"/>
      <c r="AE242" s="218"/>
      <c r="AF242" s="97"/>
      <c r="AG242" s="218"/>
      <c r="AH242" s="97" t="str" cm="1">
        <f t="array" ref="AH242">_xlfn.TEXTJOIN(CHAR(10), TRUE, _xlfn._xlws.FILTER(AG$2:AG$371, $B$2:$B$371 = $B242))</f>
        <v/>
      </c>
      <c r="AI242" s="218"/>
      <c r="AJ242" s="92" t="str" cm="1">
        <f t="array" ref="AJ242">_xlfn.TEXTJOIN(CHAR(10), TRUE, _xlfn._xlws.FILTER(AI$2:AI$371, $B$2:$B$371 = $B242))</f>
        <v/>
      </c>
    </row>
    <row r="243" spans="1:36" ht="159" thickBot="1" x14ac:dyDescent="0.35">
      <c r="A243" s="79"/>
      <c r="B243" s="89">
        <f t="shared" si="7"/>
        <v>34</v>
      </c>
      <c r="C243" s="221"/>
      <c r="D243" s="87" t="str" cm="1">
        <f t="array" ref="D243">_xlfn.TEXTJOIN(", ", TRUE, _xlfn._xlws.FILTER(C$2:C$371, $B$2:$B$371 = B243))</f>
        <v>Riboux</v>
      </c>
      <c r="E243" s="8"/>
      <c r="F243" s="87" t="str" cm="1">
        <f t="array" ref="F243">_xlfn.TEXTJOIN(CHAR(10), TRUE, _xlfn._xlws.FILTER(E$2:E$371, $B$2:$B$371 = $B243))</f>
        <v>FNE-PACA
UDVN-FNE 83
M. Goueffon 
H. Bonhomme</v>
      </c>
      <c r="G243" s="38"/>
      <c r="H243" s="117" t="str" cm="1">
        <f t="array" ref="H243">_xlfn.TEXTJOIN(CHAR(10), TRUE, _xlfn._xlws.FILTER(G$2:G$371, $B$2:$B$371 = $B243))</f>
        <v/>
      </c>
      <c r="I243" s="38"/>
      <c r="J243" s="170" t="str" cm="1">
        <f t="array" ref="J243">_xlfn.TEXTJOIN(CHAR(10), TRUE, _xlfn._xlws.FILTER(I$2:I$371, $B$2:$B$371 = $B243))</f>
        <v/>
      </c>
      <c r="K243" s="224"/>
      <c r="L243" s="154" t="str" cm="1">
        <f t="array" ref="L243">_xlfn.TEXTJOIN(CHAR(10), TRUE, _xlfn._xlws.FILTER(K$2:K$371, $B$2:$B$371 = $B243))</f>
        <v>TJ Toulon</v>
      </c>
      <c r="M243" s="57"/>
      <c r="N243" s="154" t="str" cm="1">
        <f t="array" ref="N243">_xlfn.TEXTJOIN(CHAR(10), TRUE, _xlfn._xlws.FILTER(M$2:M$371, $B$2:$B$371 = $B243))</f>
        <v/>
      </c>
      <c r="O243" s="57"/>
      <c r="P243" s="154" t="str" cm="1">
        <f t="array" ref="P243">_xlfn.TEXTJOIN(CHAR(10), TRUE, _xlfn._xlws.FILTER(O$2:O$371, $B$2:$B$371 = $B243))</f>
        <v/>
      </c>
      <c r="Q243" s="57"/>
      <c r="R243" s="154" t="str" cm="1">
        <f t="array" ref="R243">_xlfn.TEXTJOIN(CHAR(10), TRUE, _xlfn._xlws.FILTER(Q$2:Q$371, $B$2:$B$371 = $B243))</f>
        <v/>
      </c>
      <c r="S243" s="8"/>
      <c r="T243" s="117" t="str" cm="1">
        <f t="array" ref="T243">_xlfn.TEXTJOIN(CHAR(10), TRUE, _xlfn._xlws.FILTER(S$2:S$371, $B$2:$B$371 = $B243))</f>
        <v>N° Parquet : 
21152000107
Audience -Jugement : 27/02/2023</v>
      </c>
      <c r="U243" s="8"/>
      <c r="V243" s="117" t="str" cm="1">
        <f t="array" ref="V243">_xlfn.TEXTJOIN(CHAR(10), TRUE, _xlfn._xlws.FILTER(U$2:U$371, $B$2:$B$371 = $B243))</f>
        <v>Destruction et détention d’espèces protégées
Prévenu : Giordano Daniel</v>
      </c>
      <c r="W243" s="221"/>
      <c r="X243" s="114" t="str" cm="1">
        <f t="array" ref="X243">_xlfn.TEXTJOIN(CHAR(10), TRUE, _xlfn._xlws.FILTER(W$2:W$371, $B$2:$B$371 = $B243))</f>
        <v/>
      </c>
      <c r="Y243" s="4"/>
      <c r="Z243" s="114" t="str" cm="1">
        <f t="array" ref="Z243">_xlfn.TEXTJOIN(CHAR(10), TRUE, _xlfn._xlws.FILTER(Y$2:Y$371, $B$2:$B$371 = $B243))</f>
        <v>Constitution de partie civile Condamnation : 6 mois avec sursis,1500 € d’amende 
Gain Associations 2000 + 200 
Pas d’appel€
Recouvrement requis Me KAYAL Vanessa le 9/04/2023</v>
      </c>
      <c r="AA243" s="38"/>
      <c r="AB243" s="117"/>
      <c r="AC243" s="225"/>
      <c r="AD243" s="96"/>
      <c r="AE243" s="225"/>
      <c r="AF243" s="96"/>
      <c r="AG243" s="225"/>
      <c r="AH243" s="96" t="str" cm="1">
        <f t="array" ref="AH243">_xlfn.TEXTJOIN(CHAR(10), TRUE, _xlfn._xlws.FILTER(AG$2:AG$371, $B$2:$B$371 = $B243))</f>
        <v/>
      </c>
      <c r="AI243" s="225"/>
      <c r="AJ243" s="92" t="str" cm="1">
        <f t="array" ref="AJ243">_xlfn.TEXTJOIN(CHAR(10), TRUE, _xlfn._xlws.FILTER(AI$2:AI$371, $B$2:$B$371 = $B243))</f>
        <v/>
      </c>
    </row>
    <row r="244" spans="1:36" ht="58.2" thickBot="1" x14ac:dyDescent="0.35">
      <c r="A244" s="78">
        <v>35</v>
      </c>
      <c r="B244" s="89">
        <f t="shared" si="7"/>
        <v>35</v>
      </c>
      <c r="C244" s="219" t="s">
        <v>359</v>
      </c>
      <c r="D244" s="87" t="str" cm="1">
        <f t="array" ref="D244">_xlfn.TEXTJOIN(", ", TRUE, _xlfn._xlws.FILTER(C$2:C$371, $B$2:$B$371 = B244))</f>
        <v>Saint-Mandrier</v>
      </c>
      <c r="E244" s="3" t="s">
        <v>360</v>
      </c>
      <c r="F244" s="87" t="str" cm="1">
        <f t="array" ref="F244">_xlfn.TEXTJOIN(CHAR(10), TRUE, _xlfn._xlws.FILTER(E$2:E$371, $B$2:$B$371 = $B244))</f>
        <v>APE St Mandrier
D. Calmet</v>
      </c>
      <c r="G244" s="34"/>
      <c r="H244" s="113" t="str" cm="1">
        <f t="array" ref="H244">_xlfn.TEXTJOIN(CHAR(10), TRUE, _xlfn._xlws.FILTER(G$2:G$371, $B$2:$B$371 = $B244))</f>
        <v/>
      </c>
      <c r="I244" s="34"/>
      <c r="J244" s="115" t="str" cm="1">
        <f t="array" ref="J244">_xlfn.TEXTJOIN(CHAR(10), TRUE, _xlfn._xlws.FILTER(I$2:I$371, $B$2:$B$371 = $B244))</f>
        <v/>
      </c>
      <c r="K244" s="27" t="s">
        <v>98</v>
      </c>
      <c r="L244" s="151" t="str" cm="1">
        <f t="array" ref="L244">_xlfn.TEXTJOIN(CHAR(10), TRUE, _xlfn._xlws.FILTER(K$2:K$371, $B$2:$B$371 = $B244))</f>
        <v>TJ Toulon
Commissariat de police de La Seyne</v>
      </c>
      <c r="M244" s="54"/>
      <c r="N244" s="151" t="str" cm="1">
        <f t="array" ref="N244">_xlfn.TEXTJOIN(CHAR(10), TRUE, _xlfn._xlws.FILTER(M$2:M$371, $B$2:$B$371 = $B244))</f>
        <v/>
      </c>
      <c r="O244" s="54"/>
      <c r="P244" s="151" t="str" cm="1">
        <f t="array" ref="P244">_xlfn.TEXTJOIN(CHAR(10), TRUE, _xlfn._xlws.FILTER(O$2:O$371, $B$2:$B$371 = $B244))</f>
        <v/>
      </c>
      <c r="Q244" s="54"/>
      <c r="R244" s="151" t="str" cm="1">
        <f t="array" ref="R244">_xlfn.TEXTJOIN(CHAR(10), TRUE, _xlfn._xlws.FILTER(Q$2:Q$371, $B$2:$B$371 = $B244))</f>
        <v/>
      </c>
      <c r="S244" s="226"/>
      <c r="T244" s="140" t="str" cm="1">
        <f t="array" ref="T244">_xlfn.TEXTJOIN(CHAR(10), TRUE, _xlfn._xlws.FILTER(S$2:S$371, $B$2:$B$371 = $B244))</f>
        <v/>
      </c>
      <c r="U244" s="177" t="s">
        <v>572</v>
      </c>
      <c r="V244" s="115" t="str" cm="1">
        <f t="array" ref="V244">_xlfn.TEXTJOIN(CHAR(10), TRUE, _xlfn._xlws.FILTER(U$2:U$371, $B$2:$B$371 = $B244))</f>
        <v xml:space="preserve">29/07/2019
Plainte pour destruction par incendie de bois et foret </v>
      </c>
      <c r="W244" s="219"/>
      <c r="X244" s="120" t="str" cm="1">
        <f t="array" ref="X244">_xlfn.TEXTJOIN(CHAR(10), TRUE, _xlfn._xlws.FILTER(W$2:W$371, $B$2:$B$371 = $B244))</f>
        <v/>
      </c>
      <c r="Y244" s="219"/>
      <c r="Z244" s="113" t="str" cm="1">
        <f t="array" ref="Z244">_xlfn.TEXTJOIN(CHAR(10), TRUE, _xlfn._xlws.FILTER(Y$2:Y$371, $B$2:$B$371 = $B244))</f>
        <v/>
      </c>
      <c r="AA244" s="46"/>
      <c r="AB244" s="115"/>
      <c r="AC244" s="217"/>
      <c r="AD244" s="95"/>
      <c r="AE244" s="217"/>
      <c r="AF244" s="95"/>
      <c r="AG244" s="217"/>
      <c r="AH244" s="95" t="str" cm="1">
        <f t="array" ref="AH244">_xlfn.TEXTJOIN(CHAR(10), TRUE, _xlfn._xlws.FILTER(AG$2:AG$371, $B$2:$B$371 = $B244))</f>
        <v/>
      </c>
      <c r="AI244" s="217"/>
      <c r="AJ244" s="92" t="str" cm="1">
        <f t="array" ref="AJ244">_xlfn.TEXTJOIN(CHAR(10), TRUE, _xlfn._xlws.FILTER(AI$2:AI$371, $B$2:$B$371 = $B244))</f>
        <v/>
      </c>
    </row>
    <row r="245" spans="1:36" ht="58.2" thickBot="1" x14ac:dyDescent="0.35">
      <c r="A245" s="79"/>
      <c r="B245" s="89">
        <f t="shared" si="7"/>
        <v>35</v>
      </c>
      <c r="C245" s="221"/>
      <c r="D245" s="87" t="str" cm="1">
        <f t="array" ref="D245">_xlfn.TEXTJOIN(", ", TRUE, _xlfn._xlws.FILTER(C$2:C$371, $B$2:$B$371 = B245))</f>
        <v>Saint-Mandrier</v>
      </c>
      <c r="E245" s="4" t="s">
        <v>112</v>
      </c>
      <c r="F245" s="87" t="str" cm="1">
        <f t="array" ref="F245">_xlfn.TEXTJOIN(CHAR(10), TRUE, _xlfn._xlws.FILTER(E$2:E$371, $B$2:$B$371 = $B245))</f>
        <v>APE St Mandrier
D. Calmet</v>
      </c>
      <c r="G245" s="35"/>
      <c r="H245" s="114" t="str" cm="1">
        <f t="array" ref="H245">_xlfn.TEXTJOIN(CHAR(10), TRUE, _xlfn._xlws.FILTER(G$2:G$371, $B$2:$B$371 = $B245))</f>
        <v/>
      </c>
      <c r="I245" s="35"/>
      <c r="J245" s="168" t="str" cm="1">
        <f t="array" ref="J245">_xlfn.TEXTJOIN(CHAR(10), TRUE, _xlfn._xlws.FILTER(I$2:I$371, $B$2:$B$371 = $B245))</f>
        <v/>
      </c>
      <c r="K245" s="30" t="s">
        <v>361</v>
      </c>
      <c r="L245" s="154" t="str" cm="1">
        <f t="array" ref="L245">_xlfn.TEXTJOIN(CHAR(10), TRUE, _xlfn._xlws.FILTER(K$2:K$371, $B$2:$B$371 = $B245))</f>
        <v>TJ Toulon
Commissariat de police de La Seyne</v>
      </c>
      <c r="M245" s="57"/>
      <c r="N245" s="154" t="str" cm="1">
        <f t="array" ref="N245">_xlfn.TEXTJOIN(CHAR(10), TRUE, _xlfn._xlws.FILTER(M$2:M$371, $B$2:$B$371 = $B245))</f>
        <v/>
      </c>
      <c r="O245" s="57"/>
      <c r="P245" s="154" t="str" cm="1">
        <f t="array" ref="P245">_xlfn.TEXTJOIN(CHAR(10), TRUE, _xlfn._xlws.FILTER(O$2:O$371, $B$2:$B$371 = $B245))</f>
        <v/>
      </c>
      <c r="Q245" s="57"/>
      <c r="R245" s="154" t="str" cm="1">
        <f t="array" ref="R245">_xlfn.TEXTJOIN(CHAR(10), TRUE, _xlfn._xlws.FILTER(Q$2:Q$371, $B$2:$B$371 = $B245))</f>
        <v/>
      </c>
      <c r="S245" s="228"/>
      <c r="T245" s="141" t="str" cm="1">
        <f t="array" ref="T245">_xlfn.TEXTJOIN(CHAR(10), TRUE, _xlfn._xlws.FILTER(S$2:S$371, $B$2:$B$371 = $B245))</f>
        <v/>
      </c>
      <c r="U245" s="4" t="s">
        <v>362</v>
      </c>
      <c r="V245" s="114" t="str" cm="1">
        <f t="array" ref="V245">_xlfn.TEXTJOIN(CHAR(10), TRUE, _xlfn._xlws.FILTER(U$2:U$371, $B$2:$B$371 = $B245))</f>
        <v xml:space="preserve">29/07/2019
Plainte pour destruction par incendie de bois et foret </v>
      </c>
      <c r="W245" s="221"/>
      <c r="X245" s="122" t="str" cm="1">
        <f t="array" ref="X245">_xlfn.TEXTJOIN(CHAR(10), TRUE, _xlfn._xlws.FILTER(W$2:W$371, $B$2:$B$371 = $B245))</f>
        <v/>
      </c>
      <c r="Y245" s="221"/>
      <c r="Z245" s="114" t="str" cm="1">
        <f t="array" ref="Z245">_xlfn.TEXTJOIN(CHAR(10), TRUE, _xlfn._xlws.FILTER(Y$2:Y$371, $B$2:$B$371 = $B245))</f>
        <v/>
      </c>
      <c r="AA245" s="35"/>
      <c r="AB245" s="114"/>
      <c r="AC245" s="225"/>
      <c r="AD245" s="96"/>
      <c r="AE245" s="225"/>
      <c r="AF245" s="96"/>
      <c r="AG245" s="225"/>
      <c r="AH245" s="96" t="str" cm="1">
        <f t="array" ref="AH245">_xlfn.TEXTJOIN(CHAR(10), TRUE, _xlfn._xlws.FILTER(AG$2:AG$371, $B$2:$B$371 = $B245))</f>
        <v/>
      </c>
      <c r="AI245" s="225"/>
      <c r="AJ245" s="92" t="str" cm="1">
        <f t="array" ref="AJ245">_xlfn.TEXTJOIN(CHAR(10), TRUE, _xlfn._xlws.FILTER(AI$2:AI$371, $B$2:$B$371 = $B245))</f>
        <v/>
      </c>
    </row>
    <row r="246" spans="1:36" ht="58.2" thickBot="1" x14ac:dyDescent="0.35">
      <c r="A246" s="78">
        <v>36</v>
      </c>
      <c r="B246" s="89">
        <f t="shared" si="7"/>
        <v>36</v>
      </c>
      <c r="C246" s="219" t="s">
        <v>363</v>
      </c>
      <c r="D246" s="87" t="str" cm="1">
        <f t="array" ref="D246">_xlfn.TEXTJOIN(", ", TRUE, _xlfn._xlws.FILTER(C$2:C$371, $B$2:$B$371 = B246))</f>
        <v xml:space="preserve">Saint-Mandrier </v>
      </c>
      <c r="E246" s="3" t="s">
        <v>360</v>
      </c>
      <c r="F246" s="87" t="str" cm="1">
        <f t="array" ref="F246">_xlfn.TEXTJOIN(CHAR(10), TRUE, _xlfn._xlws.FILTER(E$2:E$371, $B$2:$B$371 = $B246))</f>
        <v>APE St Mandrier
D. Calmet</v>
      </c>
      <c r="G246" s="34"/>
      <c r="H246" s="113" t="str" cm="1">
        <f t="array" ref="H246">_xlfn.TEXTJOIN(CHAR(10), TRUE, _xlfn._xlws.FILTER(G$2:G$371, $B$2:$B$371 = $B246))</f>
        <v/>
      </c>
      <c r="I246" s="34"/>
      <c r="J246" s="115" t="str" cm="1">
        <f t="array" ref="J246">_xlfn.TEXTJOIN(CHAR(10), TRUE, _xlfn._xlws.FILTER(I$2:I$371, $B$2:$B$371 = $B246))</f>
        <v/>
      </c>
      <c r="K246" s="27" t="s">
        <v>27</v>
      </c>
      <c r="L246" s="151" t="str" cm="1">
        <f t="array" ref="L246">_xlfn.TEXTJOIN(CHAR(10), TRUE, _xlfn._xlws.FILTER(K$2:K$371, $B$2:$B$371 = $B246))</f>
        <v>TA Toulon
Puis CAA Marseille</v>
      </c>
      <c r="M246" s="54"/>
      <c r="N246" s="151" t="str" cm="1">
        <f t="array" ref="N246">_xlfn.TEXTJOIN(CHAR(10), TRUE, _xlfn._xlws.FILTER(M$2:M$371, $B$2:$B$371 = $B246))</f>
        <v/>
      </c>
      <c r="O246" s="54"/>
      <c r="P246" s="151" t="str" cm="1">
        <f t="array" ref="P246">_xlfn.TEXTJOIN(CHAR(10), TRUE, _xlfn._xlws.FILTER(O$2:O$371, $B$2:$B$371 = $B246))</f>
        <v/>
      </c>
      <c r="Q246" s="54"/>
      <c r="R246" s="151" t="str" cm="1">
        <f t="array" ref="R246">_xlfn.TEXTJOIN(CHAR(10), TRUE, _xlfn._xlws.FILTER(Q$2:Q$371, $B$2:$B$371 = $B246))</f>
        <v/>
      </c>
      <c r="S246" s="226"/>
      <c r="T246" s="140" t="str" cm="1">
        <f t="array" ref="T246">_xlfn.TEXTJOIN(CHAR(10), TRUE, _xlfn._xlws.FILTER(S$2:S$371, $B$2:$B$371 = $B246))</f>
        <v/>
      </c>
      <c r="U246" s="3" t="s">
        <v>365</v>
      </c>
      <c r="V246" s="113" t="str" cm="1">
        <f t="array" ref="V246">_xlfn.TEXTJOIN(CHAR(10), TRUE, _xlfn._xlws.FILTER(U$2:U$371, $B$2:$B$371 = $B246))</f>
        <v>Recours en annulation totale ou partielle contre PLU
Insuffisance du rapport de présentation
Infractions à la loi Littoral</v>
      </c>
      <c r="W246" s="219" t="s">
        <v>368</v>
      </c>
      <c r="X246" s="113" t="str" cm="1">
        <f t="array" ref="X246">_xlfn.TEXTJOIN(CHAR(10), TRUE, _xlfn._xlws.FILTER(W$2:W$371, $B$2:$B$371 = $B246))</f>
        <v>Annulation partielle en appel par la CAA Marseille le 23/06/2022</v>
      </c>
      <c r="Y246" s="3" t="s">
        <v>369</v>
      </c>
      <c r="Z246" s="113" t="str" cm="1">
        <f t="array" ref="Z246">_xlfn.TEXTJOIN(CHAR(10), TRUE, _xlfn._xlws.FILTER(Y$2:Y$371, $B$2:$B$371 = $B246))</f>
        <v xml:space="preserve">Pourvoi en cassation de TPM
(en attente de recevabilité) </v>
      </c>
      <c r="AA246" s="34"/>
      <c r="AB246" s="113"/>
      <c r="AC246" s="217"/>
      <c r="AD246" s="95"/>
      <c r="AE246" s="217"/>
      <c r="AF246" s="95"/>
      <c r="AG246" s="217"/>
      <c r="AH246" s="95" t="str" cm="1">
        <f t="array" ref="AH246">_xlfn.TEXTJOIN(CHAR(10), TRUE, _xlfn._xlws.FILTER(AG$2:AG$371, $B$2:$B$371 = $B246))</f>
        <v/>
      </c>
      <c r="AI246" s="217"/>
      <c r="AJ246" s="92" t="str" cm="1">
        <f t="array" ref="AJ246">_xlfn.TEXTJOIN(CHAR(10), TRUE, _xlfn._xlws.FILTER(AI$2:AI$371, $B$2:$B$371 = $B246))</f>
        <v/>
      </c>
    </row>
    <row r="247" spans="1:36" ht="58.2" thickBot="1" x14ac:dyDescent="0.35">
      <c r="A247" s="36"/>
      <c r="B247" s="89">
        <f t="shared" si="7"/>
        <v>36</v>
      </c>
      <c r="C247" s="220"/>
      <c r="D247" s="87" t="str" cm="1">
        <f t="array" ref="D247">_xlfn.TEXTJOIN(", ", TRUE, _xlfn._xlws.FILTER(C$2:C$371, $B$2:$B$371 = B247))</f>
        <v xml:space="preserve">Saint-Mandrier </v>
      </c>
      <c r="E247" s="3" t="s">
        <v>112</v>
      </c>
      <c r="F247" s="87" t="str" cm="1">
        <f t="array" ref="F247">_xlfn.TEXTJOIN(CHAR(10), TRUE, _xlfn._xlws.FILTER(E$2:E$371, $B$2:$B$371 = $B247))</f>
        <v>APE St Mandrier
D. Calmet</v>
      </c>
      <c r="G247" s="34"/>
      <c r="H247" s="113" t="str" cm="1">
        <f t="array" ref="H247">_xlfn.TEXTJOIN(CHAR(10), TRUE, _xlfn._xlws.FILTER(G$2:G$371, $B$2:$B$371 = $B247))</f>
        <v/>
      </c>
      <c r="I247" s="34"/>
      <c r="J247" s="115" t="str" cm="1">
        <f t="array" ref="J247">_xlfn.TEXTJOIN(CHAR(10), TRUE, _xlfn._xlws.FILTER(I$2:I$371, $B$2:$B$371 = $B247))</f>
        <v/>
      </c>
      <c r="K247" s="27"/>
      <c r="L247" s="151" t="str" cm="1">
        <f t="array" ref="L247">_xlfn.TEXTJOIN(CHAR(10), TRUE, _xlfn._xlws.FILTER(K$2:K$371, $B$2:$B$371 = $B247))</f>
        <v>TA Toulon
Puis CAA Marseille</v>
      </c>
      <c r="M247" s="54"/>
      <c r="N247" s="151" t="str" cm="1">
        <f t="array" ref="N247">_xlfn.TEXTJOIN(CHAR(10), TRUE, _xlfn._xlws.FILTER(M$2:M$371, $B$2:$B$371 = $B247))</f>
        <v/>
      </c>
      <c r="O247" s="54"/>
      <c r="P247" s="151" t="str" cm="1">
        <f t="array" ref="P247">_xlfn.TEXTJOIN(CHAR(10), TRUE, _xlfn._xlws.FILTER(O$2:O$371, $B$2:$B$371 = $B247))</f>
        <v/>
      </c>
      <c r="Q247" s="54"/>
      <c r="R247" s="151" t="str" cm="1">
        <f t="array" ref="R247">_xlfn.TEXTJOIN(CHAR(10), TRUE, _xlfn._xlws.FILTER(Q$2:Q$371, $B$2:$B$371 = $B247))</f>
        <v/>
      </c>
      <c r="S247" s="227"/>
      <c r="T247" s="140" t="str" cm="1">
        <f t="array" ref="T247">_xlfn.TEXTJOIN(CHAR(10), TRUE, _xlfn._xlws.FILTER(S$2:S$371, $B$2:$B$371 = $B247))</f>
        <v/>
      </c>
      <c r="U247" s="3" t="s">
        <v>366</v>
      </c>
      <c r="V247" s="113" t="str" cm="1">
        <f t="array" ref="V247">_xlfn.TEXTJOIN(CHAR(10), TRUE, _xlfn._xlws.FILTER(U$2:U$371, $B$2:$B$371 = $B247))</f>
        <v>Recours en annulation totale ou partielle contre PLU
Insuffisance du rapport de présentation
Infractions à la loi Littoral</v>
      </c>
      <c r="W247" s="220"/>
      <c r="X247" s="113" t="str" cm="1">
        <f t="array" ref="X247">_xlfn.TEXTJOIN(CHAR(10), TRUE, _xlfn._xlws.FILTER(W$2:W$371, $B$2:$B$371 = $B247))</f>
        <v>Annulation partielle en appel par la CAA Marseille le 23/06/2022</v>
      </c>
      <c r="Y247" s="3" t="s">
        <v>370</v>
      </c>
      <c r="Z247" s="113" t="str" cm="1">
        <f t="array" ref="Z247">_xlfn.TEXTJOIN(CHAR(10), TRUE, _xlfn._xlws.FILTER(Y$2:Y$371, $B$2:$B$371 = $B247))</f>
        <v xml:space="preserve">Pourvoi en cassation de TPM
(en attente de recevabilité) </v>
      </c>
      <c r="AA247" s="34"/>
      <c r="AB247" s="113"/>
      <c r="AC247" s="218"/>
      <c r="AD247" s="97"/>
      <c r="AE247" s="218"/>
      <c r="AF247" s="97"/>
      <c r="AG247" s="218"/>
      <c r="AH247" s="97" t="str" cm="1">
        <f t="array" ref="AH247">_xlfn.TEXTJOIN(CHAR(10), TRUE, _xlfn._xlws.FILTER(AG$2:AG$371, $B$2:$B$371 = $B247))</f>
        <v/>
      </c>
      <c r="AI247" s="218"/>
      <c r="AJ247" s="92" t="str" cm="1">
        <f t="array" ref="AJ247">_xlfn.TEXTJOIN(CHAR(10), TRUE, _xlfn._xlws.FILTER(AI$2:AI$371, $B$2:$B$371 = $B247))</f>
        <v/>
      </c>
    </row>
    <row r="248" spans="1:36" ht="58.2" thickBot="1" x14ac:dyDescent="0.35">
      <c r="A248" s="79"/>
      <c r="B248" s="89">
        <f t="shared" si="7"/>
        <v>36</v>
      </c>
      <c r="C248" s="221"/>
      <c r="D248" s="87" t="str" cm="1">
        <f t="array" ref="D248">_xlfn.TEXTJOIN(", ", TRUE, _xlfn._xlws.FILTER(C$2:C$371, $B$2:$B$371 = B248))</f>
        <v xml:space="preserve">Saint-Mandrier </v>
      </c>
      <c r="E248" s="8"/>
      <c r="F248" s="87" t="str" cm="1">
        <f t="array" ref="F248">_xlfn.TEXTJOIN(CHAR(10), TRUE, _xlfn._xlws.FILTER(E$2:E$371, $B$2:$B$371 = $B248))</f>
        <v>APE St Mandrier
D. Calmet</v>
      </c>
      <c r="G248" s="38"/>
      <c r="H248" s="117" t="str" cm="1">
        <f t="array" ref="H248">_xlfn.TEXTJOIN(CHAR(10), TRUE, _xlfn._xlws.FILTER(G$2:G$371, $B$2:$B$371 = $B248))</f>
        <v/>
      </c>
      <c r="I248" s="38"/>
      <c r="J248" s="170" t="str" cm="1">
        <f t="array" ref="J248">_xlfn.TEXTJOIN(CHAR(10), TRUE, _xlfn._xlws.FILTER(I$2:I$371, $B$2:$B$371 = $B248))</f>
        <v/>
      </c>
      <c r="K248" s="30" t="s">
        <v>364</v>
      </c>
      <c r="L248" s="154" t="str" cm="1">
        <f t="array" ref="L248">_xlfn.TEXTJOIN(CHAR(10), TRUE, _xlfn._xlws.FILTER(K$2:K$371, $B$2:$B$371 = $B248))</f>
        <v>TA Toulon
Puis CAA Marseille</v>
      </c>
      <c r="M248" s="57"/>
      <c r="N248" s="154" t="str" cm="1">
        <f t="array" ref="N248">_xlfn.TEXTJOIN(CHAR(10), TRUE, _xlfn._xlws.FILTER(M$2:M$371, $B$2:$B$371 = $B248))</f>
        <v/>
      </c>
      <c r="O248" s="57"/>
      <c r="P248" s="154" t="str" cm="1">
        <f t="array" ref="P248">_xlfn.TEXTJOIN(CHAR(10), TRUE, _xlfn._xlws.FILTER(O$2:O$371, $B$2:$B$371 = $B248))</f>
        <v/>
      </c>
      <c r="Q248" s="57"/>
      <c r="R248" s="154" t="str" cm="1">
        <f t="array" ref="R248">_xlfn.TEXTJOIN(CHAR(10), TRUE, _xlfn._xlws.FILTER(Q$2:Q$371, $B$2:$B$371 = $B248))</f>
        <v/>
      </c>
      <c r="S248" s="228"/>
      <c r="T248" s="141" t="str" cm="1">
        <f t="array" ref="T248">_xlfn.TEXTJOIN(CHAR(10), TRUE, _xlfn._xlws.FILTER(S$2:S$371, $B$2:$B$371 = $B248))</f>
        <v/>
      </c>
      <c r="U248" s="4" t="s">
        <v>367</v>
      </c>
      <c r="V248" s="114" t="str" cm="1">
        <f t="array" ref="V248">_xlfn.TEXTJOIN(CHAR(10), TRUE, _xlfn._xlws.FILTER(U$2:U$371, $B$2:$B$371 = $B248))</f>
        <v>Recours en annulation totale ou partielle contre PLU
Insuffisance du rapport de présentation
Infractions à la loi Littoral</v>
      </c>
      <c r="W248" s="221"/>
      <c r="X248" s="114" t="str" cm="1">
        <f t="array" ref="X248">_xlfn.TEXTJOIN(CHAR(10), TRUE, _xlfn._xlws.FILTER(W$2:W$371, $B$2:$B$371 = $B248))</f>
        <v>Annulation partielle en appel par la CAA Marseille le 23/06/2022</v>
      </c>
      <c r="Y248" s="8"/>
      <c r="Z248" s="117" t="str" cm="1">
        <f t="array" ref="Z248">_xlfn.TEXTJOIN(CHAR(10), TRUE, _xlfn._xlws.FILTER(Y$2:Y$371, $B$2:$B$371 = $B248))</f>
        <v xml:space="preserve">Pourvoi en cassation de TPM
(en attente de recevabilité) </v>
      </c>
      <c r="AA248" s="35"/>
      <c r="AB248" s="114"/>
      <c r="AC248" s="225"/>
      <c r="AD248" s="96"/>
      <c r="AE248" s="225"/>
      <c r="AF248" s="96"/>
      <c r="AG248" s="225"/>
      <c r="AH248" s="96" t="str" cm="1">
        <f t="array" ref="AH248">_xlfn.TEXTJOIN(CHAR(10), TRUE, _xlfn._xlws.FILTER(AG$2:AG$371, $B$2:$B$371 = $B248))</f>
        <v/>
      </c>
      <c r="AI248" s="225"/>
      <c r="AJ248" s="92" t="str" cm="1">
        <f t="array" ref="AJ248">_xlfn.TEXTJOIN(CHAR(10), TRUE, _xlfn._xlws.FILTER(AI$2:AI$371, $B$2:$B$371 = $B248))</f>
        <v/>
      </c>
    </row>
    <row r="249" spans="1:36" ht="101.4" thickBot="1" x14ac:dyDescent="0.35">
      <c r="A249" s="78">
        <v>37</v>
      </c>
      <c r="B249" s="89">
        <f t="shared" si="7"/>
        <v>37</v>
      </c>
      <c r="C249" s="219" t="s">
        <v>363</v>
      </c>
      <c r="D249" s="87" t="str" cm="1">
        <f t="array" ref="D249">_xlfn.TEXTJOIN(", ", TRUE, _xlfn._xlws.FILTER(C$2:C$371, $B$2:$B$371 = B249))</f>
        <v xml:space="preserve">Saint-Mandrier </v>
      </c>
      <c r="E249" s="3" t="s">
        <v>360</v>
      </c>
      <c r="F249" s="87" t="str" cm="1">
        <f t="array" ref="F249">_xlfn.TEXTJOIN(CHAR(10), TRUE, _xlfn._xlws.FILTER(E$2:E$371, $B$2:$B$371 = $B249))</f>
        <v>APE St Mandrier
D. Calmet</v>
      </c>
      <c r="G249" s="34"/>
      <c r="H249" s="113" t="str" cm="1">
        <f t="array" ref="H249">_xlfn.TEXTJOIN(CHAR(10), TRUE, _xlfn._xlws.FILTER(G$2:G$371, $B$2:$B$371 = $B249))</f>
        <v/>
      </c>
      <c r="I249" s="34"/>
      <c r="J249" s="115" t="str" cm="1">
        <f t="array" ref="J249">_xlfn.TEXTJOIN(CHAR(10), TRUE, _xlfn._xlws.FILTER(I$2:I$371, $B$2:$B$371 = $B249))</f>
        <v/>
      </c>
      <c r="K249" s="222" t="s">
        <v>27</v>
      </c>
      <c r="L249" s="151" t="str" cm="1">
        <f t="array" ref="L249">_xlfn.TEXTJOIN(CHAR(10), TRUE, _xlfn._xlws.FILTER(K$2:K$371, $B$2:$B$371 = $B249))</f>
        <v>TA Toulon</v>
      </c>
      <c r="M249" s="54"/>
      <c r="N249" s="151" t="str" cm="1">
        <f t="array" ref="N249">_xlfn.TEXTJOIN(CHAR(10), TRUE, _xlfn._xlws.FILTER(M$2:M$371, $B$2:$B$371 = $B249))</f>
        <v/>
      </c>
      <c r="O249" s="54"/>
      <c r="P249" s="151" t="str" cm="1">
        <f t="array" ref="P249">_xlfn.TEXTJOIN(CHAR(10), TRUE, _xlfn._xlws.FILTER(O$2:O$371, $B$2:$B$371 = $B249))</f>
        <v/>
      </c>
      <c r="Q249" s="54"/>
      <c r="R249" s="151" t="str" cm="1">
        <f t="array" ref="R249">_xlfn.TEXTJOIN(CHAR(10), TRUE, _xlfn._xlws.FILTER(Q$2:Q$371, $B$2:$B$371 = $B249))</f>
        <v/>
      </c>
      <c r="S249" s="226"/>
      <c r="T249" s="140" t="str" cm="1">
        <f t="array" ref="T249">_xlfn.TEXTJOIN(CHAR(10), TRUE, _xlfn._xlws.FILTER(S$2:S$371, $B$2:$B$371 = $B249))</f>
        <v/>
      </c>
      <c r="U249" s="3" t="s">
        <v>371</v>
      </c>
      <c r="V249" s="113" t="str" cm="1">
        <f t="array" ref="V249">_xlfn.TEXTJOIN(CHAR(10), TRUE, _xlfn._xlws.FILTER(U$2:U$371, $B$2:$B$371 = $B249))</f>
        <v>Recours contre PC SCCV La Presqu’île Pin Rolland 257 logements 
Atteinte couloir écologique, insuffisance d’étude d’impact (espèce protégée) et de prise en compte des  risques</v>
      </c>
      <c r="W249" s="3" t="s">
        <v>373</v>
      </c>
      <c r="X249" s="113" t="str" cm="1">
        <f t="array" ref="X249">_xlfn.TEXTJOIN(CHAR(10), TRUE, _xlfn._xlws.FILTER(W$2:W$371, $B$2:$B$371 = $B249))</f>
        <v>21/07/2020 Rejet de la sur le fond.
Pas de frais au titre de L 761-1 de CJA</v>
      </c>
      <c r="Y249" s="219" t="s">
        <v>375</v>
      </c>
      <c r="Z249" s="113" t="str" cm="1">
        <f t="array" ref="Z249">_xlfn.TEXTJOIN(CHAR(10), TRUE, _xlfn._xlws.FILTER(Y$2:Y$371, $B$2:$B$371 = $B249))</f>
        <v>Pourvoi APE en Cassation : le 27 avril 2021, le Conseil d’Etat a suivi les conclusions du rapporteur public et rejeté le pourvoi de l’APE.</v>
      </c>
      <c r="AA249" s="34"/>
      <c r="AB249" s="113"/>
      <c r="AC249" s="39"/>
      <c r="AD249" s="98"/>
      <c r="AE249" s="39"/>
      <c r="AF249" s="98"/>
      <c r="AG249" s="39"/>
      <c r="AH249" s="98" t="str" cm="1">
        <f t="array" ref="AH249">_xlfn.TEXTJOIN(CHAR(10), TRUE, _xlfn._xlws.FILTER(AG$2:AG$371, $B$2:$B$371 = $B249))</f>
        <v/>
      </c>
      <c r="AI249" s="39"/>
      <c r="AJ249" s="92" t="str" cm="1">
        <f t="array" ref="AJ249">_xlfn.TEXTJOIN(CHAR(10), TRUE, _xlfn._xlws.FILTER(AI$2:AI$371, $B$2:$B$371 = $B249))</f>
        <v/>
      </c>
    </row>
    <row r="250" spans="1:36" ht="101.4" thickBot="1" x14ac:dyDescent="0.35">
      <c r="A250" s="36"/>
      <c r="B250" s="89">
        <f t="shared" si="7"/>
        <v>37</v>
      </c>
      <c r="C250" s="220"/>
      <c r="D250" s="87" t="str" cm="1">
        <f t="array" ref="D250">_xlfn.TEXTJOIN(", ", TRUE, _xlfn._xlws.FILTER(C$2:C$371, $B$2:$B$371 = B250))</f>
        <v xml:space="preserve">Saint-Mandrier </v>
      </c>
      <c r="E250" s="3" t="s">
        <v>112</v>
      </c>
      <c r="F250" s="87" t="str" cm="1">
        <f t="array" ref="F250">_xlfn.TEXTJOIN(CHAR(10), TRUE, _xlfn._xlws.FILTER(E$2:E$371, $B$2:$B$371 = $B250))</f>
        <v>APE St Mandrier
D. Calmet</v>
      </c>
      <c r="G250" s="34"/>
      <c r="H250" s="113" t="str" cm="1">
        <f t="array" ref="H250">_xlfn.TEXTJOIN(CHAR(10), TRUE, _xlfn._xlws.FILTER(G$2:G$371, $B$2:$B$371 = $B250))</f>
        <v/>
      </c>
      <c r="I250" s="34"/>
      <c r="J250" s="115" t="str" cm="1">
        <f t="array" ref="J250">_xlfn.TEXTJOIN(CHAR(10), TRUE, _xlfn._xlws.FILTER(I$2:I$371, $B$2:$B$371 = $B250))</f>
        <v/>
      </c>
      <c r="K250" s="223"/>
      <c r="L250" s="151" t="str" cm="1">
        <f t="array" ref="L250">_xlfn.TEXTJOIN(CHAR(10), TRUE, _xlfn._xlws.FILTER(K$2:K$371, $B$2:$B$371 = $B250))</f>
        <v>TA Toulon</v>
      </c>
      <c r="M250" s="54"/>
      <c r="N250" s="151" t="str" cm="1">
        <f t="array" ref="N250">_xlfn.TEXTJOIN(CHAR(10), TRUE, _xlfn._xlws.FILTER(M$2:M$371, $B$2:$B$371 = $B250))</f>
        <v/>
      </c>
      <c r="O250" s="54"/>
      <c r="P250" s="151" t="str" cm="1">
        <f t="array" ref="P250">_xlfn.TEXTJOIN(CHAR(10), TRUE, _xlfn._xlws.FILTER(O$2:O$371, $B$2:$B$371 = $B250))</f>
        <v/>
      </c>
      <c r="Q250" s="54"/>
      <c r="R250" s="151" t="str" cm="1">
        <f t="array" ref="R250">_xlfn.TEXTJOIN(CHAR(10), TRUE, _xlfn._xlws.FILTER(Q$2:Q$371, $B$2:$B$371 = $B250))</f>
        <v/>
      </c>
      <c r="S250" s="227"/>
      <c r="T250" s="140" t="str" cm="1">
        <f t="array" ref="T250">_xlfn.TEXTJOIN(CHAR(10), TRUE, _xlfn._xlws.FILTER(S$2:S$371, $B$2:$B$371 = $B250))</f>
        <v/>
      </c>
      <c r="U250" s="3" t="s">
        <v>372</v>
      </c>
      <c r="V250" s="113" t="str" cm="1">
        <f t="array" ref="V250">_xlfn.TEXTJOIN(CHAR(10), TRUE, _xlfn._xlws.FILTER(U$2:U$371, $B$2:$B$371 = $B250))</f>
        <v>Recours contre PC SCCV La Presqu’île Pin Rolland 257 logements 
Atteinte couloir écologique, insuffisance d’étude d’impact (espèce protégée) et de prise en compte des  risques</v>
      </c>
      <c r="W250" s="3" t="s">
        <v>374</v>
      </c>
      <c r="X250" s="113" t="str" cm="1">
        <f t="array" ref="X250">_xlfn.TEXTJOIN(CHAR(10), TRUE, _xlfn._xlws.FILTER(W$2:W$371, $B$2:$B$371 = $B250))</f>
        <v>21/07/2020 Rejet de la sur le fond.
Pas de frais au titre de L 761-1 de CJA</v>
      </c>
      <c r="Y250" s="220"/>
      <c r="Z250" s="113" t="str" cm="1">
        <f t="array" ref="Z250">_xlfn.TEXTJOIN(CHAR(10), TRUE, _xlfn._xlws.FILTER(Y$2:Y$371, $B$2:$B$371 = $B250))</f>
        <v>Pourvoi APE en Cassation : le 27 avril 2021, le Conseil d’Etat a suivi les conclusions du rapporteur public et rejeté le pourvoi de l’APE.</v>
      </c>
      <c r="AA250" s="34"/>
      <c r="AB250" s="113"/>
      <c r="AC250" s="39"/>
      <c r="AD250" s="98"/>
      <c r="AE250" s="39"/>
      <c r="AF250" s="98"/>
      <c r="AG250" s="39"/>
      <c r="AH250" s="98" t="str" cm="1">
        <f t="array" ref="AH250">_xlfn.TEXTJOIN(CHAR(10), TRUE, _xlfn._xlws.FILTER(AG$2:AG$371, $B$2:$B$371 = $B250))</f>
        <v/>
      </c>
      <c r="AI250" s="39"/>
      <c r="AJ250" s="92" t="str" cm="1">
        <f t="array" ref="AJ250">_xlfn.TEXTJOIN(CHAR(10), TRUE, _xlfn._xlws.FILTER(AI$2:AI$371, $B$2:$B$371 = $B250))</f>
        <v/>
      </c>
    </row>
    <row r="251" spans="1:36" ht="101.4" thickBot="1" x14ac:dyDescent="0.35">
      <c r="A251" s="36"/>
      <c r="B251" s="89">
        <f t="shared" si="7"/>
        <v>37</v>
      </c>
      <c r="C251" s="220"/>
      <c r="D251" s="87" t="str" cm="1">
        <f t="array" ref="D251">_xlfn.TEXTJOIN(", ", TRUE, _xlfn._xlws.FILTER(C$2:C$371, $B$2:$B$371 = B251))</f>
        <v xml:space="preserve">Saint-Mandrier </v>
      </c>
      <c r="E251" s="7"/>
      <c r="F251" s="87" t="str" cm="1">
        <f t="array" ref="F251">_xlfn.TEXTJOIN(CHAR(10), TRUE, _xlfn._xlws.FILTER(E$2:E$371, $B$2:$B$371 = $B251))</f>
        <v>APE St Mandrier
D. Calmet</v>
      </c>
      <c r="G251" s="37"/>
      <c r="H251" s="116" t="str" cm="1">
        <f t="array" ref="H251">_xlfn.TEXTJOIN(CHAR(10), TRUE, _xlfn._xlws.FILTER(G$2:G$371, $B$2:$B$371 = $B251))</f>
        <v/>
      </c>
      <c r="I251" s="37"/>
      <c r="J251" s="169" t="str" cm="1">
        <f t="array" ref="J251">_xlfn.TEXTJOIN(CHAR(10), TRUE, _xlfn._xlws.FILTER(I$2:I$371, $B$2:$B$371 = $B251))</f>
        <v/>
      </c>
      <c r="K251" s="223"/>
      <c r="L251" s="151" t="str" cm="1">
        <f t="array" ref="L251">_xlfn.TEXTJOIN(CHAR(10), TRUE, _xlfn._xlws.FILTER(K$2:K$371, $B$2:$B$371 = $B251))</f>
        <v>TA Toulon</v>
      </c>
      <c r="M251" s="54"/>
      <c r="N251" s="151" t="str" cm="1">
        <f t="array" ref="N251">_xlfn.TEXTJOIN(CHAR(10), TRUE, _xlfn._xlws.FILTER(M$2:M$371, $B$2:$B$371 = $B251))</f>
        <v/>
      </c>
      <c r="O251" s="54"/>
      <c r="P251" s="151" t="str" cm="1">
        <f t="array" ref="P251">_xlfn.TEXTJOIN(CHAR(10), TRUE, _xlfn._xlws.FILTER(O$2:O$371, $B$2:$B$371 = $B251))</f>
        <v/>
      </c>
      <c r="Q251" s="54"/>
      <c r="R251" s="151" t="str" cm="1">
        <f t="array" ref="R251">_xlfn.TEXTJOIN(CHAR(10), TRUE, _xlfn._xlws.FILTER(Q$2:Q$371, $B$2:$B$371 = $B251))</f>
        <v/>
      </c>
      <c r="S251" s="227"/>
      <c r="T251" s="140" t="str" cm="1">
        <f t="array" ref="T251">_xlfn.TEXTJOIN(CHAR(10), TRUE, _xlfn._xlws.FILTER(S$2:S$371, $B$2:$B$371 = $B251))</f>
        <v/>
      </c>
      <c r="U251" s="7"/>
      <c r="V251" s="116" t="str" cm="1">
        <f t="array" ref="V251">_xlfn.TEXTJOIN(CHAR(10), TRUE, _xlfn._xlws.FILTER(U$2:U$371, $B$2:$B$371 = $B251))</f>
        <v>Recours contre PC SCCV La Presqu’île Pin Rolland 257 logements 
Atteinte couloir écologique, insuffisance d’étude d’impact (espèce protégée) et de prise en compte des  risques</v>
      </c>
      <c r="W251" s="7"/>
      <c r="X251" s="116" t="str" cm="1">
        <f t="array" ref="X251">_xlfn.TEXTJOIN(CHAR(10), TRUE, _xlfn._xlws.FILTER(W$2:W$371, $B$2:$B$371 = $B251))</f>
        <v>21/07/2020 Rejet de la sur le fond.
Pas de frais au titre de L 761-1 de CJA</v>
      </c>
      <c r="Y251" s="220"/>
      <c r="Z251" s="113" t="str" cm="1">
        <f t="array" ref="Z251">_xlfn.TEXTJOIN(CHAR(10), TRUE, _xlfn._xlws.FILTER(Y$2:Y$371, $B$2:$B$371 = $B251))</f>
        <v>Pourvoi APE en Cassation : le 27 avril 2021, le Conseil d’Etat a suivi les conclusions du rapporteur public et rejeté le pourvoi de l’APE.</v>
      </c>
      <c r="AA251" s="37"/>
      <c r="AB251" s="116"/>
      <c r="AC251" s="39"/>
      <c r="AD251" s="98"/>
      <c r="AE251" s="39"/>
      <c r="AF251" s="98"/>
      <c r="AG251" s="39"/>
      <c r="AH251" s="98" t="str" cm="1">
        <f t="array" ref="AH251">_xlfn.TEXTJOIN(CHAR(10), TRUE, _xlfn._xlws.FILTER(AG$2:AG$371, $B$2:$B$371 = $B251))</f>
        <v/>
      </c>
      <c r="AI251" s="39"/>
      <c r="AJ251" s="92" t="str" cm="1">
        <f t="array" ref="AJ251">_xlfn.TEXTJOIN(CHAR(10), TRUE, _xlfn._xlws.FILTER(AI$2:AI$371, $B$2:$B$371 = $B251))</f>
        <v/>
      </c>
    </row>
    <row r="252" spans="1:36" ht="101.4" thickBot="1" x14ac:dyDescent="0.35">
      <c r="A252" s="36"/>
      <c r="B252" s="89">
        <f t="shared" si="7"/>
        <v>37</v>
      </c>
      <c r="C252" s="220"/>
      <c r="D252" s="87" t="str" cm="1">
        <f t="array" ref="D252">_xlfn.TEXTJOIN(", ", TRUE, _xlfn._xlws.FILTER(C$2:C$371, $B$2:$B$371 = B252))</f>
        <v xml:space="preserve">Saint-Mandrier </v>
      </c>
      <c r="E252" s="7"/>
      <c r="F252" s="87" t="str" cm="1">
        <f t="array" ref="F252">_xlfn.TEXTJOIN(CHAR(10), TRUE, _xlfn._xlws.FILTER(E$2:E$371, $B$2:$B$371 = $B252))</f>
        <v>APE St Mandrier
D. Calmet</v>
      </c>
      <c r="G252" s="37"/>
      <c r="H252" s="116" t="str" cm="1">
        <f t="array" ref="H252">_xlfn.TEXTJOIN(CHAR(10), TRUE, _xlfn._xlws.FILTER(G$2:G$371, $B$2:$B$371 = $B252))</f>
        <v/>
      </c>
      <c r="I252" s="37"/>
      <c r="J252" s="169" t="str" cm="1">
        <f t="array" ref="J252">_xlfn.TEXTJOIN(CHAR(10), TRUE, _xlfn._xlws.FILTER(I$2:I$371, $B$2:$B$371 = $B252))</f>
        <v/>
      </c>
      <c r="K252" s="223"/>
      <c r="L252" s="151" t="str" cm="1">
        <f t="array" ref="L252">_xlfn.TEXTJOIN(CHAR(10), TRUE, _xlfn._xlws.FILTER(K$2:K$371, $B$2:$B$371 = $B252))</f>
        <v>TA Toulon</v>
      </c>
      <c r="M252" s="54"/>
      <c r="N252" s="151" t="str" cm="1">
        <f t="array" ref="N252">_xlfn.TEXTJOIN(CHAR(10), TRUE, _xlfn._xlws.FILTER(M$2:M$371, $B$2:$B$371 = $B252))</f>
        <v/>
      </c>
      <c r="O252" s="54"/>
      <c r="P252" s="151" t="str" cm="1">
        <f t="array" ref="P252">_xlfn.TEXTJOIN(CHAR(10), TRUE, _xlfn._xlws.FILTER(O$2:O$371, $B$2:$B$371 = $B252))</f>
        <v/>
      </c>
      <c r="Q252" s="54"/>
      <c r="R252" s="151" t="str" cm="1">
        <f t="array" ref="R252">_xlfn.TEXTJOIN(CHAR(10), TRUE, _xlfn._xlws.FILTER(Q$2:Q$371, $B$2:$B$371 = $B252))</f>
        <v/>
      </c>
      <c r="S252" s="227"/>
      <c r="T252" s="140" t="str" cm="1">
        <f t="array" ref="T252">_xlfn.TEXTJOIN(CHAR(10), TRUE, _xlfn._xlws.FILTER(S$2:S$371, $B$2:$B$371 = $B252))</f>
        <v/>
      </c>
      <c r="U252" s="7"/>
      <c r="V252" s="116" t="str" cm="1">
        <f t="array" ref="V252">_xlfn.TEXTJOIN(CHAR(10), TRUE, _xlfn._xlws.FILTER(U$2:U$371, $B$2:$B$371 = $B252))</f>
        <v>Recours contre PC SCCV La Presqu’île Pin Rolland 257 logements 
Atteinte couloir écologique, insuffisance d’étude d’impact (espèce protégée) et de prise en compte des  risques</v>
      </c>
      <c r="W252" s="7"/>
      <c r="X252" s="116" t="str" cm="1">
        <f t="array" ref="X252">_xlfn.TEXTJOIN(CHAR(10), TRUE, _xlfn._xlws.FILTER(W$2:W$371, $B$2:$B$371 = $B252))</f>
        <v>21/07/2020 Rejet de la sur le fond.
Pas de frais au titre de L 761-1 de CJA</v>
      </c>
      <c r="Y252" s="220"/>
      <c r="Z252" s="113" t="str" cm="1">
        <f t="array" ref="Z252">_xlfn.TEXTJOIN(CHAR(10), TRUE, _xlfn._xlws.FILTER(Y$2:Y$371, $B$2:$B$371 = $B252))</f>
        <v>Pourvoi APE en Cassation : le 27 avril 2021, le Conseil d’Etat a suivi les conclusions du rapporteur public et rejeté le pourvoi de l’APE.</v>
      </c>
      <c r="AA252" s="37"/>
      <c r="AB252" s="116"/>
      <c r="AC252" s="39"/>
      <c r="AD252" s="98"/>
      <c r="AE252" s="39"/>
      <c r="AF252" s="98"/>
      <c r="AG252" s="39"/>
      <c r="AH252" s="98" t="str" cm="1">
        <f t="array" ref="AH252">_xlfn.TEXTJOIN(CHAR(10), TRUE, _xlfn._xlws.FILTER(AG$2:AG$371, $B$2:$B$371 = $B252))</f>
        <v/>
      </c>
      <c r="AI252" s="39"/>
      <c r="AJ252" s="92" t="str" cm="1">
        <f t="array" ref="AJ252">_xlfn.TEXTJOIN(CHAR(10), TRUE, _xlfn._xlws.FILTER(AI$2:AI$371, $B$2:$B$371 = $B252))</f>
        <v/>
      </c>
    </row>
    <row r="253" spans="1:36" ht="101.4" thickBot="1" x14ac:dyDescent="0.35">
      <c r="A253" s="79"/>
      <c r="B253" s="89">
        <f t="shared" si="7"/>
        <v>37</v>
      </c>
      <c r="C253" s="221"/>
      <c r="D253" s="87" t="str" cm="1">
        <f t="array" ref="D253">_xlfn.TEXTJOIN(", ", TRUE, _xlfn._xlws.FILTER(C$2:C$371, $B$2:$B$371 = B253))</f>
        <v xml:space="preserve">Saint-Mandrier </v>
      </c>
      <c r="E253" s="8"/>
      <c r="F253" s="87" t="str" cm="1">
        <f t="array" ref="F253">_xlfn.TEXTJOIN(CHAR(10), TRUE, _xlfn._xlws.FILTER(E$2:E$371, $B$2:$B$371 = $B253))</f>
        <v>APE St Mandrier
D. Calmet</v>
      </c>
      <c r="G253" s="38"/>
      <c r="H253" s="117" t="str" cm="1">
        <f t="array" ref="H253">_xlfn.TEXTJOIN(CHAR(10), TRUE, _xlfn._xlws.FILTER(G$2:G$371, $B$2:$B$371 = $B253))</f>
        <v/>
      </c>
      <c r="I253" s="38"/>
      <c r="J253" s="170" t="str" cm="1">
        <f t="array" ref="J253">_xlfn.TEXTJOIN(CHAR(10), TRUE, _xlfn._xlws.FILTER(I$2:I$371, $B$2:$B$371 = $B253))</f>
        <v/>
      </c>
      <c r="K253" s="224"/>
      <c r="L253" s="154" t="str" cm="1">
        <f t="array" ref="L253">_xlfn.TEXTJOIN(CHAR(10), TRUE, _xlfn._xlws.FILTER(K$2:K$371, $B$2:$B$371 = $B253))</f>
        <v>TA Toulon</v>
      </c>
      <c r="M253" s="57"/>
      <c r="N253" s="154" t="str" cm="1">
        <f t="array" ref="N253">_xlfn.TEXTJOIN(CHAR(10), TRUE, _xlfn._xlws.FILTER(M$2:M$371, $B$2:$B$371 = $B253))</f>
        <v/>
      </c>
      <c r="O253" s="57"/>
      <c r="P253" s="154" t="str" cm="1">
        <f t="array" ref="P253">_xlfn.TEXTJOIN(CHAR(10), TRUE, _xlfn._xlws.FILTER(O$2:O$371, $B$2:$B$371 = $B253))</f>
        <v/>
      </c>
      <c r="Q253" s="57"/>
      <c r="R253" s="154" t="str" cm="1">
        <f t="array" ref="R253">_xlfn.TEXTJOIN(CHAR(10), TRUE, _xlfn._xlws.FILTER(Q$2:Q$371, $B$2:$B$371 = $B253))</f>
        <v/>
      </c>
      <c r="S253" s="228"/>
      <c r="T253" s="141" t="str" cm="1">
        <f t="array" ref="T253">_xlfn.TEXTJOIN(CHAR(10), TRUE, _xlfn._xlws.FILTER(S$2:S$371, $B$2:$B$371 = $B253))</f>
        <v/>
      </c>
      <c r="U253" s="8"/>
      <c r="V253" s="117" t="str" cm="1">
        <f t="array" ref="V253">_xlfn.TEXTJOIN(CHAR(10), TRUE, _xlfn._xlws.FILTER(U$2:U$371, $B$2:$B$371 = $B253))</f>
        <v>Recours contre PC SCCV La Presqu’île Pin Rolland 257 logements 
Atteinte couloir écologique, insuffisance d’étude d’impact (espèce protégée) et de prise en compte des  risques</v>
      </c>
      <c r="W253" s="8"/>
      <c r="X253" s="117" t="str" cm="1">
        <f t="array" ref="X253">_xlfn.TEXTJOIN(CHAR(10), TRUE, _xlfn._xlws.FILTER(W$2:W$371, $B$2:$B$371 = $B253))</f>
        <v>21/07/2020 Rejet de la sur le fond.
Pas de frais au titre de L 761-1 de CJA</v>
      </c>
      <c r="Y253" s="221"/>
      <c r="Z253" s="114" t="str" cm="1">
        <f t="array" ref="Z253">_xlfn.TEXTJOIN(CHAR(10), TRUE, _xlfn._xlws.FILTER(Y$2:Y$371, $B$2:$B$371 = $B253))</f>
        <v>Pourvoi APE en Cassation : le 27 avril 2021, le Conseil d’Etat a suivi les conclusions du rapporteur public et rejeté le pourvoi de l’APE.</v>
      </c>
      <c r="AA253" s="38"/>
      <c r="AB253" s="117"/>
      <c r="AC253" s="40"/>
      <c r="AD253" s="108"/>
      <c r="AE253" s="40"/>
      <c r="AF253" s="108"/>
      <c r="AG253" s="40"/>
      <c r="AH253" s="108" t="str" cm="1">
        <f t="array" ref="AH253">_xlfn.TEXTJOIN(CHAR(10), TRUE, _xlfn._xlws.FILTER(AG$2:AG$371, $B$2:$B$371 = $B253))</f>
        <v/>
      </c>
      <c r="AI253" s="40"/>
      <c r="AJ253" s="92" t="str" cm="1">
        <f t="array" ref="AJ253">_xlfn.TEXTJOIN(CHAR(10), TRUE, _xlfn._xlws.FILTER(AI$2:AI$371, $B$2:$B$371 = $B253))</f>
        <v/>
      </c>
    </row>
    <row r="254" spans="1:36" ht="43.8" thickBot="1" x14ac:dyDescent="0.35">
      <c r="A254" s="78">
        <v>38</v>
      </c>
      <c r="B254" s="89">
        <f t="shared" si="7"/>
        <v>38</v>
      </c>
      <c r="C254" s="219" t="s">
        <v>363</v>
      </c>
      <c r="D254" s="87" t="str" cm="1">
        <f t="array" ref="D254">_xlfn.TEXTJOIN(", ", TRUE, _xlfn._xlws.FILTER(C$2:C$371, $B$2:$B$371 = B254))</f>
        <v xml:space="preserve">Saint-Mandrier </v>
      </c>
      <c r="E254" s="3" t="s">
        <v>360</v>
      </c>
      <c r="F254" s="87" t="str" cm="1">
        <f t="array" ref="F254">_xlfn.TEXTJOIN(CHAR(10), TRUE, _xlfn._xlws.FILTER(E$2:E$371, $B$2:$B$371 = $B254))</f>
        <v>APE St Mandrier
D. Calmet</v>
      </c>
      <c r="G254" s="34"/>
      <c r="H254" s="113" t="str" cm="1">
        <f t="array" ref="H254">_xlfn.TEXTJOIN(CHAR(10), TRUE, _xlfn._xlws.FILTER(G$2:G$371, $B$2:$B$371 = $B254))</f>
        <v/>
      </c>
      <c r="I254" s="34"/>
      <c r="J254" s="115" t="str" cm="1">
        <f t="array" ref="J254">_xlfn.TEXTJOIN(CHAR(10), TRUE, _xlfn._xlws.FILTER(I$2:I$371, $B$2:$B$371 = $B254))</f>
        <v/>
      </c>
      <c r="K254" s="222" t="s">
        <v>27</v>
      </c>
      <c r="L254" s="151" t="str" cm="1">
        <f t="array" ref="L254">_xlfn.TEXTJOIN(CHAR(10), TRUE, _xlfn._xlws.FILTER(K$2:K$371, $B$2:$B$371 = $B254))</f>
        <v>TA Toulon</v>
      </c>
      <c r="M254" s="54"/>
      <c r="N254" s="151" t="str" cm="1">
        <f t="array" ref="N254">_xlfn.TEXTJOIN(CHAR(10), TRUE, _xlfn._xlws.FILTER(M$2:M$371, $B$2:$B$371 = $B254))</f>
        <v/>
      </c>
      <c r="O254" s="54"/>
      <c r="P254" s="151" t="str" cm="1">
        <f t="array" ref="P254">_xlfn.TEXTJOIN(CHAR(10), TRUE, _xlfn._xlws.FILTER(O$2:O$371, $B$2:$B$371 = $B254))</f>
        <v/>
      </c>
      <c r="Q254" s="54"/>
      <c r="R254" s="151" t="str" cm="1">
        <f t="array" ref="R254">_xlfn.TEXTJOIN(CHAR(10), TRUE, _xlfn._xlws.FILTER(Q$2:Q$371, $B$2:$B$371 = $B254))</f>
        <v/>
      </c>
      <c r="S254" s="226"/>
      <c r="T254" s="140" t="str" cm="1">
        <f t="array" ref="T254">_xlfn.TEXTJOIN(CHAR(10), TRUE, _xlfn._xlws.FILTER(S$2:S$371, $B$2:$B$371 = $B254))</f>
        <v/>
      </c>
      <c r="U254" s="3" t="s">
        <v>376</v>
      </c>
      <c r="V254" s="113" t="str" cm="1">
        <f t="array" ref="V254">_xlfn.TEXTJOIN(CHAR(10), TRUE, _xlfn._xlws.FILTER(U$2:U$371, $B$2:$B$371 = $B254))</f>
        <v>Plainte contre La SCCV La Presqu’île et Commune –
Incomplétude Cerfa
Dispense d’étude d’impact</v>
      </c>
      <c r="W254" s="219" t="s">
        <v>379</v>
      </c>
      <c r="X254" s="120" t="str" cm="1">
        <f t="array" ref="X254">_xlfn.TEXTJOIN(CHAR(10), TRUE, _xlfn._xlws.FILTER(W$2:W$371, $B$2:$B$371 = $B254))</f>
        <v>Déposé le 27/01/2021</v>
      </c>
      <c r="Y254" s="219" t="s">
        <v>380</v>
      </c>
      <c r="Z254" s="113" t="str" cm="1">
        <f t="array" ref="Z254">_xlfn.TEXTJOIN(CHAR(10), TRUE, _xlfn._xlws.FILTER(Y$2:Y$371, $B$2:$B$371 = $B254))</f>
        <v>En cours d’instruction 05/2021</v>
      </c>
      <c r="AA254" s="34"/>
      <c r="AB254" s="113"/>
      <c r="AC254" s="217"/>
      <c r="AD254" s="95"/>
      <c r="AE254" s="217"/>
      <c r="AF254" s="95"/>
      <c r="AG254" s="217"/>
      <c r="AH254" s="95" t="str" cm="1">
        <f t="array" ref="AH254">_xlfn.TEXTJOIN(CHAR(10), TRUE, _xlfn._xlws.FILTER(AG$2:AG$371, $B$2:$B$371 = $B254))</f>
        <v/>
      </c>
      <c r="AI254" s="217"/>
      <c r="AJ254" s="92" t="str" cm="1">
        <f t="array" ref="AJ254">_xlfn.TEXTJOIN(CHAR(10), TRUE, _xlfn._xlws.FILTER(AI$2:AI$371, $B$2:$B$371 = $B254))</f>
        <v/>
      </c>
    </row>
    <row r="255" spans="1:36" ht="43.8" thickBot="1" x14ac:dyDescent="0.35">
      <c r="A255" s="36"/>
      <c r="B255" s="89">
        <f t="shared" si="7"/>
        <v>38</v>
      </c>
      <c r="C255" s="220"/>
      <c r="D255" s="87" t="str" cm="1">
        <f t="array" ref="D255">_xlfn.TEXTJOIN(", ", TRUE, _xlfn._xlws.FILTER(C$2:C$371, $B$2:$B$371 = B255))</f>
        <v xml:space="preserve">Saint-Mandrier </v>
      </c>
      <c r="E255" s="3" t="s">
        <v>112</v>
      </c>
      <c r="F255" s="87" t="str" cm="1">
        <f t="array" ref="F255">_xlfn.TEXTJOIN(CHAR(10), TRUE, _xlfn._xlws.FILTER(E$2:E$371, $B$2:$B$371 = $B255))</f>
        <v>APE St Mandrier
D. Calmet</v>
      </c>
      <c r="G255" s="34"/>
      <c r="H255" s="113" t="str" cm="1">
        <f t="array" ref="H255">_xlfn.TEXTJOIN(CHAR(10), TRUE, _xlfn._xlws.FILTER(G$2:G$371, $B$2:$B$371 = $B255))</f>
        <v/>
      </c>
      <c r="I255" s="34"/>
      <c r="J255" s="115" t="str" cm="1">
        <f t="array" ref="J255">_xlfn.TEXTJOIN(CHAR(10), TRUE, _xlfn._xlws.FILTER(I$2:I$371, $B$2:$B$371 = $B255))</f>
        <v/>
      </c>
      <c r="K255" s="223"/>
      <c r="L255" s="151" t="str" cm="1">
        <f t="array" ref="L255">_xlfn.TEXTJOIN(CHAR(10), TRUE, _xlfn._xlws.FILTER(K$2:K$371, $B$2:$B$371 = $B255))</f>
        <v>TA Toulon</v>
      </c>
      <c r="M255" s="54"/>
      <c r="N255" s="151" t="str" cm="1">
        <f t="array" ref="N255">_xlfn.TEXTJOIN(CHAR(10), TRUE, _xlfn._xlws.FILTER(M$2:M$371, $B$2:$B$371 = $B255))</f>
        <v/>
      </c>
      <c r="O255" s="54"/>
      <c r="P255" s="151" t="str" cm="1">
        <f t="array" ref="P255">_xlfn.TEXTJOIN(CHAR(10), TRUE, _xlfn._xlws.FILTER(O$2:O$371, $B$2:$B$371 = $B255))</f>
        <v/>
      </c>
      <c r="Q255" s="54"/>
      <c r="R255" s="151" t="str" cm="1">
        <f t="array" ref="R255">_xlfn.TEXTJOIN(CHAR(10), TRUE, _xlfn._xlws.FILTER(Q$2:Q$371, $B$2:$B$371 = $B255))</f>
        <v/>
      </c>
      <c r="S255" s="227"/>
      <c r="T255" s="140" t="str" cm="1">
        <f t="array" ref="T255">_xlfn.TEXTJOIN(CHAR(10), TRUE, _xlfn._xlws.FILTER(S$2:S$371, $B$2:$B$371 = $B255))</f>
        <v/>
      </c>
      <c r="U255" s="3" t="s">
        <v>377</v>
      </c>
      <c r="V255" s="113" t="str" cm="1">
        <f t="array" ref="V255">_xlfn.TEXTJOIN(CHAR(10), TRUE, _xlfn._xlws.FILTER(U$2:U$371, $B$2:$B$371 = $B255))</f>
        <v>Plainte contre La SCCV La Presqu’île et Commune –
Incomplétude Cerfa
Dispense d’étude d’impact</v>
      </c>
      <c r="W255" s="220"/>
      <c r="X255" s="121" t="str" cm="1">
        <f t="array" ref="X255">_xlfn.TEXTJOIN(CHAR(10), TRUE, _xlfn._xlws.FILTER(W$2:W$371, $B$2:$B$371 = $B255))</f>
        <v>Déposé le 27/01/2021</v>
      </c>
      <c r="Y255" s="220"/>
      <c r="Z255" s="113" t="str" cm="1">
        <f t="array" ref="Z255">_xlfn.TEXTJOIN(CHAR(10), TRUE, _xlfn._xlws.FILTER(Y$2:Y$371, $B$2:$B$371 = $B255))</f>
        <v>En cours d’instruction 05/2021</v>
      </c>
      <c r="AA255" s="34"/>
      <c r="AB255" s="113"/>
      <c r="AC255" s="218"/>
      <c r="AD255" s="97"/>
      <c r="AE255" s="218"/>
      <c r="AF255" s="97"/>
      <c r="AG255" s="218"/>
      <c r="AH255" s="97" t="str" cm="1">
        <f t="array" ref="AH255">_xlfn.TEXTJOIN(CHAR(10), TRUE, _xlfn._xlws.FILTER(AG$2:AG$371, $B$2:$B$371 = $B255))</f>
        <v/>
      </c>
      <c r="AI255" s="218"/>
      <c r="AJ255" s="92" t="str" cm="1">
        <f t="array" ref="AJ255">_xlfn.TEXTJOIN(CHAR(10), TRUE, _xlfn._xlws.FILTER(AI$2:AI$371, $B$2:$B$371 = $B255))</f>
        <v/>
      </c>
    </row>
    <row r="256" spans="1:36" ht="43.8" thickBot="1" x14ac:dyDescent="0.35">
      <c r="A256" s="79"/>
      <c r="B256" s="89">
        <f t="shared" si="7"/>
        <v>38</v>
      </c>
      <c r="C256" s="221"/>
      <c r="D256" s="87" t="str" cm="1">
        <f t="array" ref="D256">_xlfn.TEXTJOIN(", ", TRUE, _xlfn._xlws.FILTER(C$2:C$371, $B$2:$B$371 = B256))</f>
        <v xml:space="preserve">Saint-Mandrier </v>
      </c>
      <c r="E256" s="8"/>
      <c r="F256" s="87" t="str" cm="1">
        <f t="array" ref="F256">_xlfn.TEXTJOIN(CHAR(10), TRUE, _xlfn._xlws.FILTER(E$2:E$371, $B$2:$B$371 = $B256))</f>
        <v>APE St Mandrier
D. Calmet</v>
      </c>
      <c r="G256" s="38"/>
      <c r="H256" s="117" t="str" cm="1">
        <f t="array" ref="H256">_xlfn.TEXTJOIN(CHAR(10), TRUE, _xlfn._xlws.FILTER(G$2:G$371, $B$2:$B$371 = $B256))</f>
        <v/>
      </c>
      <c r="I256" s="38"/>
      <c r="J256" s="170" t="str" cm="1">
        <f t="array" ref="J256">_xlfn.TEXTJOIN(CHAR(10), TRUE, _xlfn._xlws.FILTER(I$2:I$371, $B$2:$B$371 = $B256))</f>
        <v/>
      </c>
      <c r="K256" s="224"/>
      <c r="L256" s="154" t="str" cm="1">
        <f t="array" ref="L256">_xlfn.TEXTJOIN(CHAR(10), TRUE, _xlfn._xlws.FILTER(K$2:K$371, $B$2:$B$371 = $B256))</f>
        <v>TA Toulon</v>
      </c>
      <c r="M256" s="57"/>
      <c r="N256" s="154" t="str" cm="1">
        <f t="array" ref="N256">_xlfn.TEXTJOIN(CHAR(10), TRUE, _xlfn._xlws.FILTER(M$2:M$371, $B$2:$B$371 = $B256))</f>
        <v/>
      </c>
      <c r="O256" s="57"/>
      <c r="P256" s="154" t="str" cm="1">
        <f t="array" ref="P256">_xlfn.TEXTJOIN(CHAR(10), TRUE, _xlfn._xlws.FILTER(O$2:O$371, $B$2:$B$371 = $B256))</f>
        <v/>
      </c>
      <c r="Q256" s="57"/>
      <c r="R256" s="154" t="str" cm="1">
        <f t="array" ref="R256">_xlfn.TEXTJOIN(CHAR(10), TRUE, _xlfn._xlws.FILTER(Q$2:Q$371, $B$2:$B$371 = $B256))</f>
        <v/>
      </c>
      <c r="S256" s="228"/>
      <c r="T256" s="141" t="str" cm="1">
        <f t="array" ref="T256">_xlfn.TEXTJOIN(CHAR(10), TRUE, _xlfn._xlws.FILTER(S$2:S$371, $B$2:$B$371 = $B256))</f>
        <v/>
      </c>
      <c r="U256" s="4" t="s">
        <v>378</v>
      </c>
      <c r="V256" s="114" t="str" cm="1">
        <f t="array" ref="V256">_xlfn.TEXTJOIN(CHAR(10), TRUE, _xlfn._xlws.FILTER(U$2:U$371, $B$2:$B$371 = $B256))</f>
        <v>Plainte contre La SCCV La Presqu’île et Commune –
Incomplétude Cerfa
Dispense d’étude d’impact</v>
      </c>
      <c r="W256" s="221"/>
      <c r="X256" s="122" t="str" cm="1">
        <f t="array" ref="X256">_xlfn.TEXTJOIN(CHAR(10), TRUE, _xlfn._xlws.FILTER(W$2:W$371, $B$2:$B$371 = $B256))</f>
        <v>Déposé le 27/01/2021</v>
      </c>
      <c r="Y256" s="221"/>
      <c r="Z256" s="114" t="str" cm="1">
        <f t="array" ref="Z256">_xlfn.TEXTJOIN(CHAR(10), TRUE, _xlfn._xlws.FILTER(Y$2:Y$371, $B$2:$B$371 = $B256))</f>
        <v>En cours d’instruction 05/2021</v>
      </c>
      <c r="AA256" s="35"/>
      <c r="AB256" s="114"/>
      <c r="AC256" s="225"/>
      <c r="AD256" s="96"/>
      <c r="AE256" s="225"/>
      <c r="AF256" s="96"/>
      <c r="AG256" s="225"/>
      <c r="AH256" s="96" t="str" cm="1">
        <f t="array" ref="AH256">_xlfn.TEXTJOIN(CHAR(10), TRUE, _xlfn._xlws.FILTER(AG$2:AG$371, $B$2:$B$371 = $B256))</f>
        <v/>
      </c>
      <c r="AI256" s="225"/>
      <c r="AJ256" s="92" t="str" cm="1">
        <f t="array" ref="AJ256">_xlfn.TEXTJOIN(CHAR(10), TRUE, _xlfn._xlws.FILTER(AI$2:AI$371, $B$2:$B$371 = $B256))</f>
        <v/>
      </c>
    </row>
    <row r="257" spans="1:36" ht="101.4" thickBot="1" x14ac:dyDescent="0.35">
      <c r="A257" s="78">
        <v>39</v>
      </c>
      <c r="B257" s="89">
        <f t="shared" si="7"/>
        <v>39</v>
      </c>
      <c r="C257" s="219" t="s">
        <v>363</v>
      </c>
      <c r="D257" s="87" t="str" cm="1">
        <f t="array" ref="D257">_xlfn.TEXTJOIN(", ", TRUE, _xlfn._xlws.FILTER(C$2:C$371, $B$2:$B$371 = B257))</f>
        <v xml:space="preserve">Saint-Mandrier </v>
      </c>
      <c r="E257" s="3" t="s">
        <v>360</v>
      </c>
      <c r="F257" s="87" t="str" cm="1">
        <f t="array" ref="F257">_xlfn.TEXTJOIN(CHAR(10), TRUE, _xlfn._xlws.FILTER(E$2:E$371, $B$2:$B$371 = $B257))</f>
        <v>APE St Mandrier
D. Calmet</v>
      </c>
      <c r="G257" s="34"/>
      <c r="H257" s="113" t="str" cm="1">
        <f t="array" ref="H257">_xlfn.TEXTJOIN(CHAR(10), TRUE, _xlfn._xlws.FILTER(G$2:G$371, $B$2:$B$371 = $B257))</f>
        <v/>
      </c>
      <c r="I257" s="34"/>
      <c r="J257" s="115" t="str" cm="1">
        <f t="array" ref="J257">_xlfn.TEXTJOIN(CHAR(10), TRUE, _xlfn._xlws.FILTER(I$2:I$371, $B$2:$B$371 = $B257))</f>
        <v/>
      </c>
      <c r="K257" s="222" t="s">
        <v>27</v>
      </c>
      <c r="L257" s="151" t="str" cm="1">
        <f t="array" ref="L257">_xlfn.TEXTJOIN(CHAR(10), TRUE, _xlfn._xlws.FILTER(K$2:K$371, $B$2:$B$371 = $B257))</f>
        <v>TA Toulon</v>
      </c>
      <c r="M257" s="54"/>
      <c r="N257" s="151" t="str" cm="1">
        <f t="array" ref="N257">_xlfn.TEXTJOIN(CHAR(10), TRUE, _xlfn._xlws.FILTER(M$2:M$371, $B$2:$B$371 = $B257))</f>
        <v/>
      </c>
      <c r="O257" s="54"/>
      <c r="P257" s="151" t="str" cm="1">
        <f t="array" ref="P257">_xlfn.TEXTJOIN(CHAR(10), TRUE, _xlfn._xlws.FILTER(O$2:O$371, $B$2:$B$371 = $B257))</f>
        <v/>
      </c>
      <c r="Q257" s="54"/>
      <c r="R257" s="151" t="str" cm="1">
        <f t="array" ref="R257">_xlfn.TEXTJOIN(CHAR(10), TRUE, _xlfn._xlws.FILTER(Q$2:Q$371, $B$2:$B$371 = $B257))</f>
        <v/>
      </c>
      <c r="S257" s="226"/>
      <c r="T257" s="140" t="str" cm="1">
        <f t="array" ref="T257">_xlfn.TEXTJOIN(CHAR(10), TRUE, _xlfn._xlws.FILTER(S$2:S$371, $B$2:$B$371 = $B257))</f>
        <v/>
      </c>
      <c r="U257" s="3" t="s">
        <v>381</v>
      </c>
      <c r="V257" s="113" t="str" cm="1">
        <f t="array" ref="V257">_xlfn.TEXTJOIN(CHAR(10), TRUE, _xlfn._xlws.FILTER(U$2:U$371, $B$2:$B$371 = $B257))</f>
        <v>Recours TA-Toulon contre décret préfectoral Loi sur l’eau au profit  du PC SCCV la Presqu’île-DCD Habitat Pin Rolland 
Demande d’annulation du décret préfectoral Loi sur l’eau pour incomplétude Cerfa</v>
      </c>
      <c r="W257" s="219"/>
      <c r="X257" s="113" t="str" cm="1">
        <f t="array" ref="X257">_xlfn.TEXTJOIN(CHAR(10), TRUE, _xlfn._xlws.FILTER(W$2:W$371, $B$2:$B$371 = $B257))</f>
        <v/>
      </c>
      <c r="Y257" s="3" t="s">
        <v>383</v>
      </c>
      <c r="Z257" s="113" t="str" cm="1">
        <f t="array" ref="Z257">_xlfn.TEXTJOIN(CHAR(10), TRUE, _xlfn._xlws.FILTER(Y$2:Y$371, $B$2:$B$371 = $B257))</f>
        <v>Déposé le 22/10/2020
Jugement le 6 février 2023 rejette la requête de l’APE d’annulation du décret préfectoral</v>
      </c>
      <c r="AA257" s="34"/>
      <c r="AB257" s="113"/>
      <c r="AC257" s="39"/>
      <c r="AD257" s="98"/>
      <c r="AE257" s="39"/>
      <c r="AF257" s="98"/>
      <c r="AG257" s="39"/>
      <c r="AH257" s="98" t="str" cm="1">
        <f t="array" ref="AH257">_xlfn.TEXTJOIN(CHAR(10), TRUE, _xlfn._xlws.FILTER(AG$2:AG$371, $B$2:$B$371 = $B257))</f>
        <v/>
      </c>
      <c r="AI257" s="39"/>
      <c r="AJ257" s="92" t="str" cm="1">
        <f t="array" ref="AJ257">_xlfn.TEXTJOIN(CHAR(10), TRUE, _xlfn._xlws.FILTER(AI$2:AI$371, $B$2:$B$371 = $B257))</f>
        <v/>
      </c>
    </row>
    <row r="258" spans="1:36" ht="101.4" thickBot="1" x14ac:dyDescent="0.35">
      <c r="A258" s="36"/>
      <c r="B258" s="89">
        <f t="shared" si="7"/>
        <v>39</v>
      </c>
      <c r="C258" s="220"/>
      <c r="D258" s="87" t="str" cm="1">
        <f t="array" ref="D258">_xlfn.TEXTJOIN(", ", TRUE, _xlfn._xlws.FILTER(C$2:C$371, $B$2:$B$371 = B258))</f>
        <v xml:space="preserve">Saint-Mandrier </v>
      </c>
      <c r="E258" s="3" t="s">
        <v>112</v>
      </c>
      <c r="F258" s="87" t="str" cm="1">
        <f t="array" ref="F258">_xlfn.TEXTJOIN(CHAR(10), TRUE, _xlfn._xlws.FILTER(E$2:E$371, $B$2:$B$371 = $B258))</f>
        <v>APE St Mandrier
D. Calmet</v>
      </c>
      <c r="G258" s="34"/>
      <c r="H258" s="113" t="str" cm="1">
        <f t="array" ref="H258">_xlfn.TEXTJOIN(CHAR(10), TRUE, _xlfn._xlws.FILTER(G$2:G$371, $B$2:$B$371 = $B258))</f>
        <v/>
      </c>
      <c r="I258" s="34"/>
      <c r="J258" s="115" t="str" cm="1">
        <f t="array" ref="J258">_xlfn.TEXTJOIN(CHAR(10), TRUE, _xlfn._xlws.FILTER(I$2:I$371, $B$2:$B$371 = $B258))</f>
        <v/>
      </c>
      <c r="K258" s="223"/>
      <c r="L258" s="151" t="str" cm="1">
        <f t="array" ref="L258">_xlfn.TEXTJOIN(CHAR(10), TRUE, _xlfn._xlws.FILTER(K$2:K$371, $B$2:$B$371 = $B258))</f>
        <v>TA Toulon</v>
      </c>
      <c r="M258" s="54"/>
      <c r="N258" s="151" t="str" cm="1">
        <f t="array" ref="N258">_xlfn.TEXTJOIN(CHAR(10), TRUE, _xlfn._xlws.FILTER(M$2:M$371, $B$2:$B$371 = $B258))</f>
        <v/>
      </c>
      <c r="O258" s="54"/>
      <c r="P258" s="151" t="str" cm="1">
        <f t="array" ref="P258">_xlfn.TEXTJOIN(CHAR(10), TRUE, _xlfn._xlws.FILTER(O$2:O$371, $B$2:$B$371 = $B258))</f>
        <v/>
      </c>
      <c r="Q258" s="54"/>
      <c r="R258" s="151" t="str" cm="1">
        <f t="array" ref="R258">_xlfn.TEXTJOIN(CHAR(10), TRUE, _xlfn._xlws.FILTER(Q$2:Q$371, $B$2:$B$371 = $B258))</f>
        <v/>
      </c>
      <c r="S258" s="227"/>
      <c r="T258" s="140" t="str" cm="1">
        <f t="array" ref="T258">_xlfn.TEXTJOIN(CHAR(10), TRUE, _xlfn._xlws.FILTER(S$2:S$371, $B$2:$B$371 = $B258))</f>
        <v/>
      </c>
      <c r="U258" s="3" t="s">
        <v>382</v>
      </c>
      <c r="V258" s="113" t="str" cm="1">
        <f t="array" ref="V258">_xlfn.TEXTJOIN(CHAR(10), TRUE, _xlfn._xlws.FILTER(U$2:U$371, $B$2:$B$371 = $B258))</f>
        <v>Recours TA-Toulon contre décret préfectoral Loi sur l’eau au profit  du PC SCCV la Presqu’île-DCD Habitat Pin Rolland 
Demande d’annulation du décret préfectoral Loi sur l’eau pour incomplétude Cerfa</v>
      </c>
      <c r="W258" s="220"/>
      <c r="X258" s="113" t="str" cm="1">
        <f t="array" ref="X258">_xlfn.TEXTJOIN(CHAR(10), TRUE, _xlfn._xlws.FILTER(W$2:W$371, $B$2:$B$371 = $B258))</f>
        <v/>
      </c>
      <c r="Y258" s="3"/>
      <c r="Z258" s="113" t="str" cm="1">
        <f t="array" ref="Z258">_xlfn.TEXTJOIN(CHAR(10), TRUE, _xlfn._xlws.FILTER(Y$2:Y$371, $B$2:$B$371 = $B258))</f>
        <v>Déposé le 22/10/2020
Jugement le 6 février 2023 rejette la requête de l’APE d’annulation du décret préfectoral</v>
      </c>
      <c r="AA258" s="34"/>
      <c r="AB258" s="113"/>
      <c r="AC258" s="39"/>
      <c r="AD258" s="98"/>
      <c r="AE258" s="39"/>
      <c r="AF258" s="98"/>
      <c r="AG258" s="39"/>
      <c r="AH258" s="98" t="str" cm="1">
        <f t="array" ref="AH258">_xlfn.TEXTJOIN(CHAR(10), TRUE, _xlfn._xlws.FILTER(AG$2:AG$371, $B$2:$B$371 = $B258))</f>
        <v/>
      </c>
      <c r="AI258" s="39"/>
      <c r="AJ258" s="92" t="str" cm="1">
        <f t="array" ref="AJ258">_xlfn.TEXTJOIN(CHAR(10), TRUE, _xlfn._xlws.FILTER(AI$2:AI$371, $B$2:$B$371 = $B258))</f>
        <v/>
      </c>
    </row>
    <row r="259" spans="1:36" ht="101.4" thickBot="1" x14ac:dyDescent="0.35">
      <c r="A259" s="79"/>
      <c r="B259" s="89">
        <f t="shared" si="7"/>
        <v>39</v>
      </c>
      <c r="C259" s="221"/>
      <c r="D259" s="87" t="str" cm="1">
        <f t="array" ref="D259">_xlfn.TEXTJOIN(", ", TRUE, _xlfn._xlws.FILTER(C$2:C$371, $B$2:$B$371 = B259))</f>
        <v xml:space="preserve">Saint-Mandrier </v>
      </c>
      <c r="E259" s="8"/>
      <c r="F259" s="87" t="str" cm="1">
        <f t="array" ref="F259">_xlfn.TEXTJOIN(CHAR(10), TRUE, _xlfn._xlws.FILTER(E$2:E$371, $B$2:$B$371 = $B259))</f>
        <v>APE St Mandrier
D. Calmet</v>
      </c>
      <c r="G259" s="38"/>
      <c r="H259" s="117" t="str" cm="1">
        <f t="array" ref="H259">_xlfn.TEXTJOIN(CHAR(10), TRUE, _xlfn._xlws.FILTER(G$2:G$371, $B$2:$B$371 = $B259))</f>
        <v/>
      </c>
      <c r="I259" s="38"/>
      <c r="J259" s="170" t="str" cm="1">
        <f t="array" ref="J259">_xlfn.TEXTJOIN(CHAR(10), TRUE, _xlfn._xlws.FILTER(I$2:I$371, $B$2:$B$371 = $B259))</f>
        <v/>
      </c>
      <c r="K259" s="224"/>
      <c r="L259" s="154" t="str" cm="1">
        <f t="array" ref="L259">_xlfn.TEXTJOIN(CHAR(10), TRUE, _xlfn._xlws.FILTER(K$2:K$371, $B$2:$B$371 = $B259))</f>
        <v>TA Toulon</v>
      </c>
      <c r="M259" s="57"/>
      <c r="N259" s="154" t="str" cm="1">
        <f t="array" ref="N259">_xlfn.TEXTJOIN(CHAR(10), TRUE, _xlfn._xlws.FILTER(M$2:M$371, $B$2:$B$371 = $B259))</f>
        <v/>
      </c>
      <c r="O259" s="57"/>
      <c r="P259" s="154" t="str" cm="1">
        <f t="array" ref="P259">_xlfn.TEXTJOIN(CHAR(10), TRUE, _xlfn._xlws.FILTER(O$2:O$371, $B$2:$B$371 = $B259))</f>
        <v/>
      </c>
      <c r="Q259" s="57"/>
      <c r="R259" s="154" t="str" cm="1">
        <f t="array" ref="R259">_xlfn.TEXTJOIN(CHAR(10), TRUE, _xlfn._xlws.FILTER(Q$2:Q$371, $B$2:$B$371 = $B259))</f>
        <v/>
      </c>
      <c r="S259" s="228"/>
      <c r="T259" s="141" t="str" cm="1">
        <f t="array" ref="T259">_xlfn.TEXTJOIN(CHAR(10), TRUE, _xlfn._xlws.FILTER(S$2:S$371, $B$2:$B$371 = $B259))</f>
        <v/>
      </c>
      <c r="U259" s="4"/>
      <c r="V259" s="114" t="str" cm="1">
        <f t="array" ref="V259">_xlfn.TEXTJOIN(CHAR(10), TRUE, _xlfn._xlws.FILTER(U$2:U$371, $B$2:$B$371 = $B259))</f>
        <v>Recours TA-Toulon contre décret préfectoral Loi sur l’eau au profit  du PC SCCV la Presqu’île-DCD Habitat Pin Rolland 
Demande d’annulation du décret préfectoral Loi sur l’eau pour incomplétude Cerfa</v>
      </c>
      <c r="W259" s="221"/>
      <c r="X259" s="114" t="str" cm="1">
        <f t="array" ref="X259">_xlfn.TEXTJOIN(CHAR(10), TRUE, _xlfn._xlws.FILTER(W$2:W$371, $B$2:$B$371 = $B259))</f>
        <v/>
      </c>
      <c r="Y259" s="4" t="s">
        <v>384</v>
      </c>
      <c r="Z259" s="114" t="str" cm="1">
        <f t="array" ref="Z259">_xlfn.TEXTJOIN(CHAR(10), TRUE, _xlfn._xlws.FILTER(Y$2:Y$371, $B$2:$B$371 = $B259))</f>
        <v>Déposé le 22/10/2020
Jugement le 6 février 2023 rejette la requête de l’APE d’annulation du décret préfectoral</v>
      </c>
      <c r="AA259" s="35"/>
      <c r="AB259" s="114"/>
      <c r="AC259" s="40"/>
      <c r="AD259" s="108"/>
      <c r="AE259" s="40"/>
      <c r="AF259" s="108"/>
      <c r="AG259" s="40"/>
      <c r="AH259" s="108" t="str" cm="1">
        <f t="array" ref="AH259">_xlfn.TEXTJOIN(CHAR(10), TRUE, _xlfn._xlws.FILTER(AG$2:AG$371, $B$2:$B$371 = $B259))</f>
        <v/>
      </c>
      <c r="AI259" s="40"/>
      <c r="AJ259" s="92" t="str" cm="1">
        <f t="array" ref="AJ259">_xlfn.TEXTJOIN(CHAR(10), TRUE, _xlfn._xlws.FILTER(AI$2:AI$371, $B$2:$B$371 = $B259))</f>
        <v/>
      </c>
    </row>
    <row r="260" spans="1:36" ht="129" customHeight="1" thickBot="1" x14ac:dyDescent="0.35">
      <c r="A260" s="78">
        <v>40</v>
      </c>
      <c r="B260" s="89">
        <f t="shared" si="7"/>
        <v>40</v>
      </c>
      <c r="C260" s="219" t="s">
        <v>363</v>
      </c>
      <c r="D260" s="87" t="str" cm="1">
        <f t="array" ref="D260">_xlfn.TEXTJOIN(", ", TRUE, _xlfn._xlws.FILTER(C$2:C$371, $B$2:$B$371 = B260))</f>
        <v xml:space="preserve">Saint-Mandrier </v>
      </c>
      <c r="E260" s="3" t="s">
        <v>360</v>
      </c>
      <c r="F260" s="87" t="str" cm="1">
        <f t="array" ref="F260">_xlfn.TEXTJOIN(CHAR(10), TRUE, _xlfn._xlws.FILTER(E$2:E$371, $B$2:$B$371 = $B260))</f>
        <v>APE St Mandrier
D. Calmet</v>
      </c>
      <c r="G260" s="34"/>
      <c r="H260" s="113" t="str" cm="1">
        <f t="array" ref="H260">_xlfn.TEXTJOIN(CHAR(10), TRUE, _xlfn._xlws.FILTER(G$2:G$371, $B$2:$B$371 = $B260))</f>
        <v/>
      </c>
      <c r="I260" s="34"/>
      <c r="J260" s="115" t="str" cm="1">
        <f t="array" ref="J260">_xlfn.TEXTJOIN(CHAR(10), TRUE, _xlfn._xlws.FILTER(I$2:I$371, $B$2:$B$371 = $B260))</f>
        <v/>
      </c>
      <c r="K260" s="222" t="s">
        <v>27</v>
      </c>
      <c r="L260" s="157" t="str" cm="1">
        <f t="array" ref="L260">_xlfn.TEXTJOIN(CHAR(10), TRUE, _xlfn._xlws.FILTER(K$2:K$371, $B$2:$B$371 = $B260))</f>
        <v>TA Toulon</v>
      </c>
      <c r="M260" s="60"/>
      <c r="N260" s="157" t="str" cm="1">
        <f t="array" ref="N260">_xlfn.TEXTJOIN(CHAR(10), TRUE, _xlfn._xlws.FILTER(M$2:M$371, $B$2:$B$371 = $B260))</f>
        <v/>
      </c>
      <c r="O260" s="60"/>
      <c r="P260" s="157" t="str" cm="1">
        <f t="array" ref="P260">_xlfn.TEXTJOIN(CHAR(10), TRUE, _xlfn._xlws.FILTER(O$2:O$371, $B$2:$B$371 = $B260))</f>
        <v/>
      </c>
      <c r="Q260" s="60"/>
      <c r="R260" s="157" t="str" cm="1">
        <f t="array" ref="R260">_xlfn.TEXTJOIN(CHAR(10), TRUE, _xlfn._xlws.FILTER(Q$2:Q$371, $B$2:$B$371 = $B260))</f>
        <v/>
      </c>
      <c r="S260" s="226"/>
      <c r="T260" s="142" t="str" cm="1">
        <f t="array" ref="T260">_xlfn.TEXTJOIN(CHAR(10), TRUE, _xlfn._xlws.FILTER(S$2:S$371, $B$2:$B$371 = $B260))</f>
        <v/>
      </c>
      <c r="U260" s="219" t="s">
        <v>385</v>
      </c>
      <c r="V260" s="113" t="str" cm="1">
        <f t="array" ref="V260">_xlfn.TEXTJOIN(CHAR(10), TRUE, _xlfn._xlws.FILTER(U$2:U$371, $B$2:$B$371 = $B260))</f>
        <v>Recours contre PC Crosnier Parcelle (B2229 ) en espace remarquable inconstructible (Autorité de la chose jugée)</v>
      </c>
      <c r="W260" s="3" t="s">
        <v>386</v>
      </c>
      <c r="X260" s="113" t="str" cm="1">
        <f t="array" ref="X260">_xlfn.TEXTJOIN(CHAR(10), TRUE, _xlfn._xlws.FILTER(W$2:W$371, $B$2:$B$371 = $B260))</f>
        <v>Recours gracieux mairie puis contentieux TA-Toulon
Référé suspension</v>
      </c>
      <c r="Y260" s="3" t="s">
        <v>388</v>
      </c>
      <c r="Z260" s="113" t="str" cm="1">
        <f t="array" ref="Z260">_xlfn.TEXTJOIN(CHAR(10), TRUE, _xlfn._xlws.FILTER(Y$2:Y$371, $B$2:$B$371 = $B260))</f>
        <v>PC annulé le 28/12/2021
Jugement définitif</v>
      </c>
      <c r="AA260" s="34"/>
      <c r="AB260" s="113"/>
      <c r="AC260" s="217"/>
      <c r="AD260" s="95"/>
      <c r="AE260" s="217"/>
      <c r="AF260" s="95"/>
      <c r="AG260" s="217"/>
      <c r="AH260" s="95" t="str" cm="1">
        <f t="array" ref="AH260">_xlfn.TEXTJOIN(CHAR(10), TRUE, _xlfn._xlws.FILTER(AG$2:AG$371, $B$2:$B$371 = $B260))</f>
        <v/>
      </c>
      <c r="AI260" s="217"/>
      <c r="AJ260" s="92" t="str" cm="1">
        <f t="array" ref="AJ260">_xlfn.TEXTJOIN(CHAR(10), TRUE, _xlfn._xlws.FILTER(AI$2:AI$371, $B$2:$B$371 = $B260))</f>
        <v/>
      </c>
    </row>
    <row r="261" spans="1:36" ht="72.599999999999994" thickBot="1" x14ac:dyDescent="0.35">
      <c r="A261" s="79"/>
      <c r="B261" s="89">
        <f t="shared" ref="B261:B324" si="8">IF(A261="",B260,A261)</f>
        <v>40</v>
      </c>
      <c r="C261" s="221"/>
      <c r="D261" s="87" t="str" cm="1">
        <f t="array" ref="D261">_xlfn.TEXTJOIN(", ", TRUE, _xlfn._xlws.FILTER(C$2:C$371, $B$2:$B$371 = B261))</f>
        <v xml:space="preserve">Saint-Mandrier </v>
      </c>
      <c r="E261" s="4" t="s">
        <v>112</v>
      </c>
      <c r="F261" s="87" t="str" cm="1">
        <f t="array" ref="F261">_xlfn.TEXTJOIN(CHAR(10), TRUE, _xlfn._xlws.FILTER(E$2:E$371, $B$2:$B$371 = $B261))</f>
        <v>APE St Mandrier
D. Calmet</v>
      </c>
      <c r="G261" s="35"/>
      <c r="H261" s="114" t="str" cm="1">
        <f t="array" ref="H261">_xlfn.TEXTJOIN(CHAR(10), TRUE, _xlfn._xlws.FILTER(G$2:G$371, $B$2:$B$371 = $B261))</f>
        <v/>
      </c>
      <c r="I261" s="35"/>
      <c r="J261" s="168" t="str" cm="1">
        <f t="array" ref="J261">_xlfn.TEXTJOIN(CHAR(10), TRUE, _xlfn._xlws.FILTER(I$2:I$371, $B$2:$B$371 = $B261))</f>
        <v/>
      </c>
      <c r="K261" s="224"/>
      <c r="L261" s="159" t="str" cm="1">
        <f t="array" ref="L261">_xlfn.TEXTJOIN(CHAR(10), TRUE, _xlfn._xlws.FILTER(K$2:K$371, $B$2:$B$371 = $B261))</f>
        <v>TA Toulon</v>
      </c>
      <c r="M261" s="62"/>
      <c r="N261" s="159" t="str" cm="1">
        <f t="array" ref="N261">_xlfn.TEXTJOIN(CHAR(10), TRUE, _xlfn._xlws.FILTER(M$2:M$371, $B$2:$B$371 = $B261))</f>
        <v/>
      </c>
      <c r="O261" s="62"/>
      <c r="P261" s="159" t="str" cm="1">
        <f t="array" ref="P261">_xlfn.TEXTJOIN(CHAR(10), TRUE, _xlfn._xlws.FILTER(O$2:O$371, $B$2:$B$371 = $B261))</f>
        <v/>
      </c>
      <c r="Q261" s="62"/>
      <c r="R261" s="159" t="str" cm="1">
        <f t="array" ref="R261">_xlfn.TEXTJOIN(CHAR(10), TRUE, _xlfn._xlws.FILTER(Q$2:Q$371, $B$2:$B$371 = $B261))</f>
        <v/>
      </c>
      <c r="S261" s="228"/>
      <c r="T261" s="144" t="str" cm="1">
        <f t="array" ref="T261">_xlfn.TEXTJOIN(CHAR(10), TRUE, _xlfn._xlws.FILTER(S$2:S$371, $B$2:$B$371 = $B261))</f>
        <v/>
      </c>
      <c r="U261" s="221"/>
      <c r="V261" s="114" t="str" cm="1">
        <f t="array" ref="V261">_xlfn.TEXTJOIN(CHAR(10), TRUE, _xlfn._xlws.FILTER(U$2:U$371, $B$2:$B$371 = $B261))</f>
        <v>Recours contre PC Crosnier Parcelle (B2229 ) en espace remarquable inconstructible (Autorité de la chose jugée)</v>
      </c>
      <c r="W261" s="21" t="s">
        <v>387</v>
      </c>
      <c r="X261" s="139" t="str" cm="1">
        <f t="array" ref="X261">_xlfn.TEXTJOIN(CHAR(10), TRUE, _xlfn._xlws.FILTER(W$2:W$371, $B$2:$B$371 = $B261))</f>
        <v>Recours gracieux mairie puis contentieux TA-Toulon
Référé suspension</v>
      </c>
      <c r="Y261" s="4" t="s">
        <v>389</v>
      </c>
      <c r="Z261" s="114" t="str" cm="1">
        <f t="array" ref="Z261">_xlfn.TEXTJOIN(CHAR(10), TRUE, _xlfn._xlws.FILTER(Y$2:Y$371, $B$2:$B$371 = $B261))</f>
        <v>PC annulé le 28/12/2021
Jugement définitif</v>
      </c>
      <c r="AA261" s="35"/>
      <c r="AB261" s="114"/>
      <c r="AC261" s="225"/>
      <c r="AD261" s="96"/>
      <c r="AE261" s="225"/>
      <c r="AF261" s="96"/>
      <c r="AG261" s="225"/>
      <c r="AH261" s="96" t="str" cm="1">
        <f t="array" ref="AH261">_xlfn.TEXTJOIN(CHAR(10), TRUE, _xlfn._xlws.FILTER(AG$2:AG$371, $B$2:$B$371 = $B261))</f>
        <v/>
      </c>
      <c r="AI261" s="225"/>
      <c r="AJ261" s="92" t="str" cm="1">
        <f t="array" ref="AJ261">_xlfn.TEXTJOIN(CHAR(10), TRUE, _xlfn._xlws.FILTER(AI$2:AI$371, $B$2:$B$371 = $B261))</f>
        <v/>
      </c>
    </row>
    <row r="262" spans="1:36" ht="101.4" thickBot="1" x14ac:dyDescent="0.35">
      <c r="A262" s="78">
        <v>41</v>
      </c>
      <c r="B262" s="89">
        <f t="shared" si="8"/>
        <v>41</v>
      </c>
      <c r="C262" s="219" t="s">
        <v>363</v>
      </c>
      <c r="D262" s="87" t="str" cm="1">
        <f t="array" ref="D262">_xlfn.TEXTJOIN(", ", TRUE, _xlfn._xlws.FILTER(C$2:C$371, $B$2:$B$371 = B262))</f>
        <v xml:space="preserve">Saint-Mandrier </v>
      </c>
      <c r="E262" s="3" t="s">
        <v>360</v>
      </c>
      <c r="F262" s="87" t="str" cm="1">
        <f t="array" ref="F262">_xlfn.TEXTJOIN(CHAR(10), TRUE, _xlfn._xlws.FILTER(E$2:E$371, $B$2:$B$371 = $B262))</f>
        <v>APE St Mandrier
D. Calmet</v>
      </c>
      <c r="G262" s="34"/>
      <c r="H262" s="113" t="str" cm="1">
        <f t="array" ref="H262">_xlfn.TEXTJOIN(CHAR(10), TRUE, _xlfn._xlws.FILTER(G$2:G$371, $B$2:$B$371 = $B262))</f>
        <v/>
      </c>
      <c r="I262" s="34"/>
      <c r="J262" s="115" t="str" cm="1">
        <f t="array" ref="J262">_xlfn.TEXTJOIN(CHAR(10), TRUE, _xlfn._xlws.FILTER(I$2:I$371, $B$2:$B$371 = $B262))</f>
        <v/>
      </c>
      <c r="K262" s="222" t="s">
        <v>27</v>
      </c>
      <c r="L262" s="151" t="str" cm="1">
        <f t="array" ref="L262">_xlfn.TEXTJOIN(CHAR(10), TRUE, _xlfn._xlws.FILTER(K$2:K$371, $B$2:$B$371 = $B262))</f>
        <v>TA Toulon</v>
      </c>
      <c r="M262" s="54"/>
      <c r="N262" s="151" t="str" cm="1">
        <f t="array" ref="N262">_xlfn.TEXTJOIN(CHAR(10), TRUE, _xlfn._xlws.FILTER(M$2:M$371, $B$2:$B$371 = $B262))</f>
        <v/>
      </c>
      <c r="O262" s="54"/>
      <c r="P262" s="151" t="str" cm="1">
        <f t="array" ref="P262">_xlfn.TEXTJOIN(CHAR(10), TRUE, _xlfn._xlws.FILTER(O$2:O$371, $B$2:$B$371 = $B262))</f>
        <v/>
      </c>
      <c r="Q262" s="54"/>
      <c r="R262" s="151" t="str" cm="1">
        <f t="array" ref="R262">_xlfn.TEXTJOIN(CHAR(10), TRUE, _xlfn._xlws.FILTER(Q$2:Q$371, $B$2:$B$371 = $B262))</f>
        <v/>
      </c>
      <c r="S262" s="226"/>
      <c r="T262" s="140" t="str" cm="1">
        <f t="array" ref="T262">_xlfn.TEXTJOIN(CHAR(10), TRUE, _xlfn._xlws.FILTER(S$2:S$371, $B$2:$B$371 = $B262))</f>
        <v/>
      </c>
      <c r="U262" s="3" t="s">
        <v>390</v>
      </c>
      <c r="V262" s="113" t="str" cm="1">
        <f t="array" ref="V262">_xlfn.TEXTJOIN(CHAR(10), TRUE, _xlfn._xlws.FILTER(U$2:U$371, $B$2:$B$371 = $B262))</f>
        <v>Recours contre arrêté préfectoral d’autorisation de défrichement Parcelle B2229 du 20/02/20
Qui régularise un défrichement illégal en espace remarquable</v>
      </c>
      <c r="W262" s="219" t="s">
        <v>392</v>
      </c>
      <c r="X262" s="113" t="str" cm="1">
        <f t="array" ref="X262">_xlfn.TEXTJOIN(CHAR(10), TRUE, _xlfn._xlws.FILTER(W$2:W$371, $B$2:$B$371 = $B262))</f>
        <v>Déposé TA Toulon le 26/04/2020</v>
      </c>
      <c r="Y262" s="3" t="s">
        <v>393</v>
      </c>
      <c r="Z262" s="113" t="str" cm="1">
        <f t="array" ref="Z262">_xlfn.TEXTJOIN(CHAR(10), TRUE, _xlfn._xlws.FILTER(Y$2:Y$371, $B$2:$B$371 = $B262))</f>
        <v>Annulation de l’arrêté par jugement du 07/10/2022
Mais refus de la demande APE de remise en état des lieux</v>
      </c>
      <c r="AA262" s="34"/>
      <c r="AB262" s="113"/>
      <c r="AC262" s="217"/>
      <c r="AD262" s="95"/>
      <c r="AE262" s="217"/>
      <c r="AF262" s="95"/>
      <c r="AG262" s="217"/>
      <c r="AH262" s="95" t="str" cm="1">
        <f t="array" ref="AH262">_xlfn.TEXTJOIN(CHAR(10), TRUE, _xlfn._xlws.FILTER(AG$2:AG$371, $B$2:$B$371 = $B262))</f>
        <v/>
      </c>
      <c r="AI262" s="217"/>
      <c r="AJ262" s="92" t="str" cm="1">
        <f t="array" ref="AJ262">_xlfn.TEXTJOIN(CHAR(10), TRUE, _xlfn._xlws.FILTER(AI$2:AI$371, $B$2:$B$371 = $B262))</f>
        <v/>
      </c>
    </row>
    <row r="263" spans="1:36" ht="101.4" thickBot="1" x14ac:dyDescent="0.35">
      <c r="A263" s="79"/>
      <c r="B263" s="89">
        <f t="shared" si="8"/>
        <v>41</v>
      </c>
      <c r="C263" s="221"/>
      <c r="D263" s="87" t="str" cm="1">
        <f t="array" ref="D263">_xlfn.TEXTJOIN(", ", TRUE, _xlfn._xlws.FILTER(C$2:C$371, $B$2:$B$371 = B263))</f>
        <v xml:space="preserve">Saint-Mandrier </v>
      </c>
      <c r="E263" s="4" t="s">
        <v>112</v>
      </c>
      <c r="F263" s="87" t="str" cm="1">
        <f t="array" ref="F263">_xlfn.TEXTJOIN(CHAR(10), TRUE, _xlfn._xlws.FILTER(E$2:E$371, $B$2:$B$371 = $B263))</f>
        <v>APE St Mandrier
D. Calmet</v>
      </c>
      <c r="G263" s="35"/>
      <c r="H263" s="114" t="str" cm="1">
        <f t="array" ref="H263">_xlfn.TEXTJOIN(CHAR(10), TRUE, _xlfn._xlws.FILTER(G$2:G$371, $B$2:$B$371 = $B263))</f>
        <v/>
      </c>
      <c r="I263" s="35"/>
      <c r="J263" s="168" t="str" cm="1">
        <f t="array" ref="J263">_xlfn.TEXTJOIN(CHAR(10), TRUE, _xlfn._xlws.FILTER(I$2:I$371, $B$2:$B$371 = $B263))</f>
        <v/>
      </c>
      <c r="K263" s="224"/>
      <c r="L263" s="154" t="str" cm="1">
        <f t="array" ref="L263">_xlfn.TEXTJOIN(CHAR(10), TRUE, _xlfn._xlws.FILTER(K$2:K$371, $B$2:$B$371 = $B263))</f>
        <v>TA Toulon</v>
      </c>
      <c r="M263" s="57"/>
      <c r="N263" s="154" t="str" cm="1">
        <f t="array" ref="N263">_xlfn.TEXTJOIN(CHAR(10), TRUE, _xlfn._xlws.FILTER(M$2:M$371, $B$2:$B$371 = $B263))</f>
        <v/>
      </c>
      <c r="O263" s="57"/>
      <c r="P263" s="154" t="str" cm="1">
        <f t="array" ref="P263">_xlfn.TEXTJOIN(CHAR(10), TRUE, _xlfn._xlws.FILTER(O$2:O$371, $B$2:$B$371 = $B263))</f>
        <v/>
      </c>
      <c r="Q263" s="57"/>
      <c r="R263" s="154" t="str" cm="1">
        <f t="array" ref="R263">_xlfn.TEXTJOIN(CHAR(10), TRUE, _xlfn._xlws.FILTER(Q$2:Q$371, $B$2:$B$371 = $B263))</f>
        <v/>
      </c>
      <c r="S263" s="228"/>
      <c r="T263" s="141" t="str" cm="1">
        <f t="array" ref="T263">_xlfn.TEXTJOIN(CHAR(10), TRUE, _xlfn._xlws.FILTER(S$2:S$371, $B$2:$B$371 = $B263))</f>
        <v/>
      </c>
      <c r="U263" s="4" t="s">
        <v>391</v>
      </c>
      <c r="V263" s="114" t="str" cm="1">
        <f t="array" ref="V263">_xlfn.TEXTJOIN(CHAR(10), TRUE, _xlfn._xlws.FILTER(U$2:U$371, $B$2:$B$371 = $B263))</f>
        <v>Recours contre arrêté préfectoral d’autorisation de défrichement Parcelle B2229 du 20/02/20
Qui régularise un défrichement illégal en espace remarquable</v>
      </c>
      <c r="W263" s="221"/>
      <c r="X263" s="114" t="str" cm="1">
        <f t="array" ref="X263">_xlfn.TEXTJOIN(CHAR(10), TRUE, _xlfn._xlws.FILTER(W$2:W$371, $B$2:$B$371 = $B263))</f>
        <v>Déposé TA Toulon le 26/04/2020</v>
      </c>
      <c r="Y263" s="4" t="s">
        <v>394</v>
      </c>
      <c r="Z263" s="114" t="str" cm="1">
        <f t="array" ref="Z263">_xlfn.TEXTJOIN(CHAR(10), TRUE, _xlfn._xlws.FILTER(Y$2:Y$371, $B$2:$B$371 = $B263))</f>
        <v>Annulation de l’arrêté par jugement du 07/10/2022
Mais refus de la demande APE de remise en état des lieux</v>
      </c>
      <c r="AA263" s="35"/>
      <c r="AB263" s="114"/>
      <c r="AC263" s="225"/>
      <c r="AD263" s="96"/>
      <c r="AE263" s="225"/>
      <c r="AF263" s="96"/>
      <c r="AG263" s="225"/>
      <c r="AH263" s="96" t="str" cm="1">
        <f t="array" ref="AH263">_xlfn.TEXTJOIN(CHAR(10), TRUE, _xlfn._xlws.FILTER(AG$2:AG$371, $B$2:$B$371 = $B263))</f>
        <v/>
      </c>
      <c r="AI263" s="225"/>
      <c r="AJ263" s="92" t="str" cm="1">
        <f t="array" ref="AJ263">_xlfn.TEXTJOIN(CHAR(10), TRUE, _xlfn._xlws.FILTER(AI$2:AI$371, $B$2:$B$371 = $B263))</f>
        <v/>
      </c>
    </row>
    <row r="264" spans="1:36" ht="130.19999999999999" thickBot="1" x14ac:dyDescent="0.35">
      <c r="A264" s="78">
        <v>42</v>
      </c>
      <c r="B264" s="89">
        <f t="shared" si="8"/>
        <v>42</v>
      </c>
      <c r="C264" s="219" t="s">
        <v>363</v>
      </c>
      <c r="D264" s="87" t="str" cm="1">
        <f t="array" ref="D264">_xlfn.TEXTJOIN(", ", TRUE, _xlfn._xlws.FILTER(C$2:C$371, $B$2:$B$371 = B264))</f>
        <v xml:space="preserve">Saint-Mandrier </v>
      </c>
      <c r="E264" s="3" t="s">
        <v>395</v>
      </c>
      <c r="F264" s="87" t="str" cm="1">
        <f t="array" ref="F264">_xlfn.TEXTJOIN(CHAR(10), TRUE, _xlfn._xlws.FILTER(E$2:E$371, $B$2:$B$371 = $B264))</f>
        <v>SCCV LA PREQU’ILE  contre APE St Mandrier
D. Calmet
Cabinet
Huglot Lepage</v>
      </c>
      <c r="G264" s="34"/>
      <c r="H264" s="113" t="str" cm="1">
        <f t="array" ref="H264">_xlfn.TEXTJOIN(CHAR(10), TRUE, _xlfn._xlws.FILTER(G$2:G$371, $B$2:$B$371 = $B264))</f>
        <v/>
      </c>
      <c r="I264" s="34"/>
      <c r="J264" s="115" t="str" cm="1">
        <f t="array" ref="J264">_xlfn.TEXTJOIN(CHAR(10), TRUE, _xlfn._xlws.FILTER(I$2:I$371, $B$2:$B$371 = $B264))</f>
        <v/>
      </c>
      <c r="K264" s="222" t="s">
        <v>398</v>
      </c>
      <c r="L264" s="151" t="str" cm="1">
        <f t="array" ref="L264">_xlfn.TEXTJOIN(CHAR(10), TRUE, _xlfn._xlws.FILTER(K$2:K$371, $B$2:$B$371 = $B264))</f>
        <v>TJ Toulon SCCV LA PREQU’ILE</v>
      </c>
      <c r="M264" s="54"/>
      <c r="N264" s="151" t="str" cm="1">
        <f t="array" ref="N264">_xlfn.TEXTJOIN(CHAR(10), TRUE, _xlfn._xlws.FILTER(M$2:M$371, $B$2:$B$371 = $B264))</f>
        <v/>
      </c>
      <c r="O264" s="54"/>
      <c r="P264" s="151" t="str" cm="1">
        <f t="array" ref="P264">_xlfn.TEXTJOIN(CHAR(10), TRUE, _xlfn._xlws.FILTER(O$2:O$371, $B$2:$B$371 = $B264))</f>
        <v/>
      </c>
      <c r="Q264" s="54"/>
      <c r="R264" s="151" t="str" cm="1">
        <f t="array" ref="R264">_xlfn.TEXTJOIN(CHAR(10), TRUE, _xlfn._xlws.FILTER(Q$2:Q$371, $B$2:$B$371 = $B264))</f>
        <v/>
      </c>
      <c r="S264" s="226"/>
      <c r="T264" s="140" t="str" cm="1">
        <f t="array" ref="T264">_xlfn.TEXTJOIN(CHAR(10), TRUE, _xlfn._xlws.FILTER(S$2:S$371, $B$2:$B$371 = $B264))</f>
        <v/>
      </c>
      <c r="U264" s="3" t="s">
        <v>399</v>
      </c>
      <c r="V264" s="113" t="str" cm="1">
        <f t="array" ref="V264">_xlfn.TEXTJOIN(CHAR(10), TRUE, _xlfn._xlws.FILTER(U$2:U$371, $B$2:$B$371 = $B264))</f>
        <v>Assignation de l’APE et de son Président  in personam pour
Recours abusif contre PC
Demande de dommages et intérets : 220.914€</v>
      </c>
      <c r="W264" s="219" t="s">
        <v>402</v>
      </c>
      <c r="X264" s="113" t="str" cm="1">
        <f t="array" ref="X264">_xlfn.TEXTJOIN(CHAR(10), TRUE, _xlfn._xlws.FILTER(W$2:W$371, $B$2:$B$371 = $B264))</f>
        <v>Assignation déposée le 25/01/2021</v>
      </c>
      <c r="Y264" s="3" t="s">
        <v>403</v>
      </c>
      <c r="Z264" s="113" t="str" cm="1">
        <f t="array" ref="Z264">_xlfn.TEXTJOIN(CHAR(10), TRUE, _xlfn._xlws.FILTER(Y$2:Y$371, $B$2:$B$371 = $B264))</f>
        <v>Audience tenue le 23/11/2022
Jugement 19/01/2023 déboute la SCCV de toutes ses demandes et la condamne à 12 k€ d’amendes. Possibilité d’appel jusqu’à fin avril 2023</v>
      </c>
      <c r="AA264" s="34"/>
      <c r="AB264" s="113"/>
      <c r="AC264" s="39"/>
      <c r="AD264" s="98"/>
      <c r="AE264" s="39"/>
      <c r="AF264" s="98"/>
      <c r="AG264" s="39"/>
      <c r="AH264" s="98" t="str" cm="1">
        <f t="array" ref="AH264">_xlfn.TEXTJOIN(CHAR(10), TRUE, _xlfn._xlws.FILTER(AG$2:AG$371, $B$2:$B$371 = $B264))</f>
        <v/>
      </c>
      <c r="AI264" s="39"/>
      <c r="AJ264" s="92" t="str" cm="1">
        <f t="array" ref="AJ264">_xlfn.TEXTJOIN(CHAR(10), TRUE, _xlfn._xlws.FILTER(AI$2:AI$371, $B$2:$B$371 = $B264))</f>
        <v/>
      </c>
    </row>
    <row r="265" spans="1:36" ht="130.19999999999999" thickBot="1" x14ac:dyDescent="0.35">
      <c r="A265" s="36"/>
      <c r="B265" s="89">
        <f t="shared" si="8"/>
        <v>42</v>
      </c>
      <c r="C265" s="220"/>
      <c r="D265" s="87" t="str" cm="1">
        <f t="array" ref="D265">_xlfn.TEXTJOIN(", ", TRUE, _xlfn._xlws.FILTER(C$2:C$371, $B$2:$B$371 = B265))</f>
        <v xml:space="preserve">Saint-Mandrier </v>
      </c>
      <c r="E265" s="3" t="s">
        <v>112</v>
      </c>
      <c r="F265" s="87" t="str" cm="1">
        <f t="array" ref="F265">_xlfn.TEXTJOIN(CHAR(10), TRUE, _xlfn._xlws.FILTER(E$2:E$371, $B$2:$B$371 = $B265))</f>
        <v>SCCV LA PREQU’ILE  contre APE St Mandrier
D. Calmet
Cabinet
Huglot Lepage</v>
      </c>
      <c r="G265" s="34"/>
      <c r="H265" s="113" t="str" cm="1">
        <f t="array" ref="H265">_xlfn.TEXTJOIN(CHAR(10), TRUE, _xlfn._xlws.FILTER(G$2:G$371, $B$2:$B$371 = $B265))</f>
        <v/>
      </c>
      <c r="I265" s="34"/>
      <c r="J265" s="115" t="str" cm="1">
        <f t="array" ref="J265">_xlfn.TEXTJOIN(CHAR(10), TRUE, _xlfn._xlws.FILTER(I$2:I$371, $B$2:$B$371 = $B265))</f>
        <v/>
      </c>
      <c r="K265" s="223"/>
      <c r="L265" s="151" t="str" cm="1">
        <f t="array" ref="L265">_xlfn.TEXTJOIN(CHAR(10), TRUE, _xlfn._xlws.FILTER(K$2:K$371, $B$2:$B$371 = $B265))</f>
        <v>TJ Toulon SCCV LA PREQU’ILE</v>
      </c>
      <c r="M265" s="54"/>
      <c r="N265" s="151" t="str" cm="1">
        <f t="array" ref="N265">_xlfn.TEXTJOIN(CHAR(10), TRUE, _xlfn._xlws.FILTER(M$2:M$371, $B$2:$B$371 = $B265))</f>
        <v/>
      </c>
      <c r="O265" s="54"/>
      <c r="P265" s="151" t="str" cm="1">
        <f t="array" ref="P265">_xlfn.TEXTJOIN(CHAR(10), TRUE, _xlfn._xlws.FILTER(O$2:O$371, $B$2:$B$371 = $B265))</f>
        <v/>
      </c>
      <c r="Q265" s="54"/>
      <c r="R265" s="151" t="str" cm="1">
        <f t="array" ref="R265">_xlfn.TEXTJOIN(CHAR(10), TRUE, _xlfn._xlws.FILTER(Q$2:Q$371, $B$2:$B$371 = $B265))</f>
        <v/>
      </c>
      <c r="S265" s="227"/>
      <c r="T265" s="140" t="str" cm="1">
        <f t="array" ref="T265">_xlfn.TEXTJOIN(CHAR(10), TRUE, _xlfn._xlws.FILTER(S$2:S$371, $B$2:$B$371 = $B265))</f>
        <v/>
      </c>
      <c r="U265" s="3" t="s">
        <v>400</v>
      </c>
      <c r="V265" s="113" t="str" cm="1">
        <f t="array" ref="V265">_xlfn.TEXTJOIN(CHAR(10), TRUE, _xlfn._xlws.FILTER(U$2:U$371, $B$2:$B$371 = $B265))</f>
        <v>Assignation de l’APE et de son Président  in personam pour
Recours abusif contre PC
Demande de dommages et intérets : 220.914€</v>
      </c>
      <c r="W265" s="220"/>
      <c r="X265" s="113" t="str" cm="1">
        <f t="array" ref="X265">_xlfn.TEXTJOIN(CHAR(10), TRUE, _xlfn._xlws.FILTER(W$2:W$371, $B$2:$B$371 = $B265))</f>
        <v>Assignation déposée le 25/01/2021</v>
      </c>
      <c r="Y265" s="3" t="s">
        <v>404</v>
      </c>
      <c r="Z265" s="113" t="str" cm="1">
        <f t="array" ref="Z265">_xlfn.TEXTJOIN(CHAR(10), TRUE, _xlfn._xlws.FILTER(Y$2:Y$371, $B$2:$B$371 = $B265))</f>
        <v>Audience tenue le 23/11/2022
Jugement 19/01/2023 déboute la SCCV de toutes ses demandes et la condamne à 12 k€ d’amendes. Possibilité d’appel jusqu’à fin avril 2023</v>
      </c>
      <c r="AA265" s="34"/>
      <c r="AB265" s="113"/>
      <c r="AC265" s="39"/>
      <c r="AD265" s="98"/>
      <c r="AE265" s="39"/>
      <c r="AF265" s="98"/>
      <c r="AG265" s="39"/>
      <c r="AH265" s="98" t="str" cm="1">
        <f t="array" ref="AH265">_xlfn.TEXTJOIN(CHAR(10), TRUE, _xlfn._xlws.FILTER(AG$2:AG$371, $B$2:$B$371 = $B265))</f>
        <v/>
      </c>
      <c r="AI265" s="39"/>
      <c r="AJ265" s="92" t="str" cm="1">
        <f t="array" ref="AJ265">_xlfn.TEXTJOIN(CHAR(10), TRUE, _xlfn._xlws.FILTER(AI$2:AI$371, $B$2:$B$371 = $B265))</f>
        <v/>
      </c>
    </row>
    <row r="266" spans="1:36" ht="130.19999999999999" thickBot="1" x14ac:dyDescent="0.35">
      <c r="A266" s="36"/>
      <c r="B266" s="89">
        <f t="shared" si="8"/>
        <v>42</v>
      </c>
      <c r="C266" s="220"/>
      <c r="D266" s="87" t="str" cm="1">
        <f t="array" ref="D266">_xlfn.TEXTJOIN(", ", TRUE, _xlfn._xlws.FILTER(C$2:C$371, $B$2:$B$371 = B266))</f>
        <v xml:space="preserve">Saint-Mandrier </v>
      </c>
      <c r="E266" s="3" t="s">
        <v>396</v>
      </c>
      <c r="F266" s="87" t="str" cm="1">
        <f t="array" ref="F266">_xlfn.TEXTJOIN(CHAR(10), TRUE, _xlfn._xlws.FILTER(E$2:E$371, $B$2:$B$371 = $B266))</f>
        <v>SCCV LA PREQU’ILE  contre APE St Mandrier
D. Calmet
Cabinet
Huglot Lepage</v>
      </c>
      <c r="G266" s="34"/>
      <c r="H266" s="113" t="str" cm="1">
        <f t="array" ref="H266">_xlfn.TEXTJOIN(CHAR(10), TRUE, _xlfn._xlws.FILTER(G$2:G$371, $B$2:$B$371 = $B266))</f>
        <v/>
      </c>
      <c r="I266" s="34"/>
      <c r="J266" s="115" t="str" cm="1">
        <f t="array" ref="J266">_xlfn.TEXTJOIN(CHAR(10), TRUE, _xlfn._xlws.FILTER(I$2:I$371, $B$2:$B$371 = $B266))</f>
        <v/>
      </c>
      <c r="K266" s="223"/>
      <c r="L266" s="151" t="str" cm="1">
        <f t="array" ref="L266">_xlfn.TEXTJOIN(CHAR(10), TRUE, _xlfn._xlws.FILTER(K$2:K$371, $B$2:$B$371 = $B266))</f>
        <v>TJ Toulon SCCV LA PREQU’ILE</v>
      </c>
      <c r="M266" s="54"/>
      <c r="N266" s="151" t="str" cm="1">
        <f t="array" ref="N266">_xlfn.TEXTJOIN(CHAR(10), TRUE, _xlfn._xlws.FILTER(M$2:M$371, $B$2:$B$371 = $B266))</f>
        <v/>
      </c>
      <c r="O266" s="54"/>
      <c r="P266" s="151" t="str" cm="1">
        <f t="array" ref="P266">_xlfn.TEXTJOIN(CHAR(10), TRUE, _xlfn._xlws.FILTER(O$2:O$371, $B$2:$B$371 = $B266))</f>
        <v/>
      </c>
      <c r="Q266" s="54"/>
      <c r="R266" s="151" t="str" cm="1">
        <f t="array" ref="R266">_xlfn.TEXTJOIN(CHAR(10), TRUE, _xlfn._xlws.FILTER(Q$2:Q$371, $B$2:$B$371 = $B266))</f>
        <v/>
      </c>
      <c r="S266" s="227"/>
      <c r="T266" s="140" t="str" cm="1">
        <f t="array" ref="T266">_xlfn.TEXTJOIN(CHAR(10), TRUE, _xlfn._xlws.FILTER(S$2:S$371, $B$2:$B$371 = $B266))</f>
        <v/>
      </c>
      <c r="U266" s="3" t="s">
        <v>401</v>
      </c>
      <c r="V266" s="113" t="str" cm="1">
        <f t="array" ref="V266">_xlfn.TEXTJOIN(CHAR(10), TRUE, _xlfn._xlws.FILTER(U$2:U$371, $B$2:$B$371 = $B266))</f>
        <v>Assignation de l’APE et de son Président  in personam pour
Recours abusif contre PC
Demande de dommages et intérets : 220.914€</v>
      </c>
      <c r="W266" s="220"/>
      <c r="X266" s="113" t="str" cm="1">
        <f t="array" ref="X266">_xlfn.TEXTJOIN(CHAR(10), TRUE, _xlfn._xlws.FILTER(W$2:W$371, $B$2:$B$371 = $B266))</f>
        <v>Assignation déposée le 25/01/2021</v>
      </c>
      <c r="Y266" s="3"/>
      <c r="Z266" s="113" t="str" cm="1">
        <f t="array" ref="Z266">_xlfn.TEXTJOIN(CHAR(10), TRUE, _xlfn._xlws.FILTER(Y$2:Y$371, $B$2:$B$371 = $B266))</f>
        <v>Audience tenue le 23/11/2022
Jugement 19/01/2023 déboute la SCCV de toutes ses demandes et la condamne à 12 k€ d’amendes. Possibilité d’appel jusqu’à fin avril 2023</v>
      </c>
      <c r="AA266" s="34"/>
      <c r="AB266" s="113"/>
      <c r="AC266" s="39"/>
      <c r="AD266" s="98"/>
      <c r="AE266" s="39"/>
      <c r="AF266" s="98"/>
      <c r="AG266" s="39"/>
      <c r="AH266" s="98" t="str" cm="1">
        <f t="array" ref="AH266">_xlfn.TEXTJOIN(CHAR(10), TRUE, _xlfn._xlws.FILTER(AG$2:AG$371, $B$2:$B$371 = $B266))</f>
        <v/>
      </c>
      <c r="AI266" s="39"/>
      <c r="AJ266" s="92" t="str" cm="1">
        <f t="array" ref="AJ266">_xlfn.TEXTJOIN(CHAR(10), TRUE, _xlfn._xlws.FILTER(AI$2:AI$371, $B$2:$B$371 = $B266))</f>
        <v/>
      </c>
    </row>
    <row r="267" spans="1:36" ht="130.19999999999999" thickBot="1" x14ac:dyDescent="0.35">
      <c r="A267" s="36"/>
      <c r="B267" s="89">
        <f t="shared" si="8"/>
        <v>42</v>
      </c>
      <c r="C267" s="220"/>
      <c r="D267" s="87" t="str" cm="1">
        <f t="array" ref="D267">_xlfn.TEXTJOIN(", ", TRUE, _xlfn._xlws.FILTER(C$2:C$371, $B$2:$B$371 = B267))</f>
        <v xml:space="preserve">Saint-Mandrier </v>
      </c>
      <c r="E267" s="3" t="s">
        <v>397</v>
      </c>
      <c r="F267" s="87" t="str" cm="1">
        <f t="array" ref="F267">_xlfn.TEXTJOIN(CHAR(10), TRUE, _xlfn._xlws.FILTER(E$2:E$371, $B$2:$B$371 = $B267))</f>
        <v>SCCV LA PREQU’ILE  contre APE St Mandrier
D. Calmet
Cabinet
Huglot Lepage</v>
      </c>
      <c r="G267" s="34"/>
      <c r="H267" s="113" t="str" cm="1">
        <f t="array" ref="H267">_xlfn.TEXTJOIN(CHAR(10), TRUE, _xlfn._xlws.FILTER(G$2:G$371, $B$2:$B$371 = $B267))</f>
        <v/>
      </c>
      <c r="I267" s="34"/>
      <c r="J267" s="115" t="str" cm="1">
        <f t="array" ref="J267">_xlfn.TEXTJOIN(CHAR(10), TRUE, _xlfn._xlws.FILTER(I$2:I$371, $B$2:$B$371 = $B267))</f>
        <v/>
      </c>
      <c r="K267" s="223"/>
      <c r="L267" s="151" t="str" cm="1">
        <f t="array" ref="L267">_xlfn.TEXTJOIN(CHAR(10), TRUE, _xlfn._xlws.FILTER(K$2:K$371, $B$2:$B$371 = $B267))</f>
        <v>TJ Toulon SCCV LA PREQU’ILE</v>
      </c>
      <c r="M267" s="54"/>
      <c r="N267" s="151" t="str" cm="1">
        <f t="array" ref="N267">_xlfn.TEXTJOIN(CHAR(10), TRUE, _xlfn._xlws.FILTER(M$2:M$371, $B$2:$B$371 = $B267))</f>
        <v/>
      </c>
      <c r="O267" s="54"/>
      <c r="P267" s="151" t="str" cm="1">
        <f t="array" ref="P267">_xlfn.TEXTJOIN(CHAR(10), TRUE, _xlfn._xlws.FILTER(O$2:O$371, $B$2:$B$371 = $B267))</f>
        <v/>
      </c>
      <c r="Q267" s="54"/>
      <c r="R267" s="151" t="str" cm="1">
        <f t="array" ref="R267">_xlfn.TEXTJOIN(CHAR(10), TRUE, _xlfn._xlws.FILTER(Q$2:Q$371, $B$2:$B$371 = $B267))</f>
        <v/>
      </c>
      <c r="S267" s="227"/>
      <c r="T267" s="140" t="str" cm="1">
        <f t="array" ref="T267">_xlfn.TEXTJOIN(CHAR(10), TRUE, _xlfn._xlws.FILTER(S$2:S$371, $B$2:$B$371 = $B267))</f>
        <v/>
      </c>
      <c r="U267" s="7"/>
      <c r="V267" s="116" t="str" cm="1">
        <f t="array" ref="V267">_xlfn.TEXTJOIN(CHAR(10), TRUE, _xlfn._xlws.FILTER(U$2:U$371, $B$2:$B$371 = $B267))</f>
        <v>Assignation de l’APE et de son Président  in personam pour
Recours abusif contre PC
Demande de dommages et intérets : 220.914€</v>
      </c>
      <c r="W267" s="220"/>
      <c r="X267" s="113" t="str" cm="1">
        <f t="array" ref="X267">_xlfn.TEXTJOIN(CHAR(10), TRUE, _xlfn._xlws.FILTER(W$2:W$371, $B$2:$B$371 = $B267))</f>
        <v>Assignation déposée le 25/01/2021</v>
      </c>
      <c r="Y267" s="7"/>
      <c r="Z267" s="116" t="str" cm="1">
        <f t="array" ref="Z267">_xlfn.TEXTJOIN(CHAR(10), TRUE, _xlfn._xlws.FILTER(Y$2:Y$371, $B$2:$B$371 = $B267))</f>
        <v>Audience tenue le 23/11/2022
Jugement 19/01/2023 déboute la SCCV de toutes ses demandes et la condamne à 12 k€ d’amendes. Possibilité d’appel jusqu’à fin avril 2023</v>
      </c>
      <c r="AA267" s="37"/>
      <c r="AB267" s="116"/>
      <c r="AC267" s="39"/>
      <c r="AD267" s="98"/>
      <c r="AE267" s="39"/>
      <c r="AF267" s="98"/>
      <c r="AG267" s="39"/>
      <c r="AH267" s="98" t="str" cm="1">
        <f t="array" ref="AH267">_xlfn.TEXTJOIN(CHAR(10), TRUE, _xlfn._xlws.FILTER(AG$2:AG$371, $B$2:$B$371 = $B267))</f>
        <v/>
      </c>
      <c r="AI267" s="39"/>
      <c r="AJ267" s="92" t="str" cm="1">
        <f t="array" ref="AJ267">_xlfn.TEXTJOIN(CHAR(10), TRUE, _xlfn._xlws.FILTER(AI$2:AI$371, $B$2:$B$371 = $B267))</f>
        <v/>
      </c>
    </row>
    <row r="268" spans="1:36" ht="130.19999999999999" thickBot="1" x14ac:dyDescent="0.35">
      <c r="A268" s="36"/>
      <c r="B268" s="89">
        <f t="shared" si="8"/>
        <v>42</v>
      </c>
      <c r="C268" s="220"/>
      <c r="D268" s="87" t="str" cm="1">
        <f t="array" ref="D268">_xlfn.TEXTJOIN(", ", TRUE, _xlfn._xlws.FILTER(C$2:C$371, $B$2:$B$371 = B268))</f>
        <v xml:space="preserve">Saint-Mandrier </v>
      </c>
      <c r="E268" s="7"/>
      <c r="F268" s="87" t="str" cm="1">
        <f t="array" ref="F268">_xlfn.TEXTJOIN(CHAR(10), TRUE, _xlfn._xlws.FILTER(E$2:E$371, $B$2:$B$371 = $B268))</f>
        <v>SCCV LA PREQU’ILE  contre APE St Mandrier
D. Calmet
Cabinet
Huglot Lepage</v>
      </c>
      <c r="G268" s="37"/>
      <c r="H268" s="116" t="str" cm="1">
        <f t="array" ref="H268">_xlfn.TEXTJOIN(CHAR(10), TRUE, _xlfn._xlws.FILTER(G$2:G$371, $B$2:$B$371 = $B268))</f>
        <v/>
      </c>
      <c r="I268" s="37"/>
      <c r="J268" s="169" t="str" cm="1">
        <f t="array" ref="J268">_xlfn.TEXTJOIN(CHAR(10), TRUE, _xlfn._xlws.FILTER(I$2:I$371, $B$2:$B$371 = $B268))</f>
        <v/>
      </c>
      <c r="K268" s="223"/>
      <c r="L268" s="151" t="str" cm="1">
        <f t="array" ref="L268">_xlfn.TEXTJOIN(CHAR(10), TRUE, _xlfn._xlws.FILTER(K$2:K$371, $B$2:$B$371 = $B268))</f>
        <v>TJ Toulon SCCV LA PREQU’ILE</v>
      </c>
      <c r="M268" s="54"/>
      <c r="N268" s="151" t="str" cm="1">
        <f t="array" ref="N268">_xlfn.TEXTJOIN(CHAR(10), TRUE, _xlfn._xlws.FILTER(M$2:M$371, $B$2:$B$371 = $B268))</f>
        <v/>
      </c>
      <c r="O268" s="54"/>
      <c r="P268" s="151" t="str" cm="1">
        <f t="array" ref="P268">_xlfn.TEXTJOIN(CHAR(10), TRUE, _xlfn._xlws.FILTER(O$2:O$371, $B$2:$B$371 = $B268))</f>
        <v/>
      </c>
      <c r="Q268" s="54"/>
      <c r="R268" s="151" t="str" cm="1">
        <f t="array" ref="R268">_xlfn.TEXTJOIN(CHAR(10), TRUE, _xlfn._xlws.FILTER(Q$2:Q$371, $B$2:$B$371 = $B268))</f>
        <v/>
      </c>
      <c r="S268" s="227"/>
      <c r="T268" s="140" t="str" cm="1">
        <f t="array" ref="T268">_xlfn.TEXTJOIN(CHAR(10), TRUE, _xlfn._xlws.FILTER(S$2:S$371, $B$2:$B$371 = $B268))</f>
        <v/>
      </c>
      <c r="U268" s="7"/>
      <c r="V268" s="116" t="str" cm="1">
        <f t="array" ref="V268">_xlfn.TEXTJOIN(CHAR(10), TRUE, _xlfn._xlws.FILTER(U$2:U$371, $B$2:$B$371 = $B268))</f>
        <v>Assignation de l’APE et de son Président  in personam pour
Recours abusif contre PC
Demande de dommages et intérets : 220.914€</v>
      </c>
      <c r="W268" s="220"/>
      <c r="X268" s="113" t="str" cm="1">
        <f t="array" ref="X268">_xlfn.TEXTJOIN(CHAR(10), TRUE, _xlfn._xlws.FILTER(W$2:W$371, $B$2:$B$371 = $B268))</f>
        <v>Assignation déposée le 25/01/2021</v>
      </c>
      <c r="Y268" s="7"/>
      <c r="Z268" s="116" t="str" cm="1">
        <f t="array" ref="Z268">_xlfn.TEXTJOIN(CHAR(10), TRUE, _xlfn._xlws.FILTER(Y$2:Y$371, $B$2:$B$371 = $B268))</f>
        <v>Audience tenue le 23/11/2022
Jugement 19/01/2023 déboute la SCCV de toutes ses demandes et la condamne à 12 k€ d’amendes. Possibilité d’appel jusqu’à fin avril 2023</v>
      </c>
      <c r="AA268" s="37"/>
      <c r="AB268" s="116"/>
      <c r="AC268" s="39"/>
      <c r="AD268" s="98"/>
      <c r="AE268" s="39"/>
      <c r="AF268" s="98"/>
      <c r="AG268" s="39"/>
      <c r="AH268" s="98" t="str" cm="1">
        <f t="array" ref="AH268">_xlfn.TEXTJOIN(CHAR(10), TRUE, _xlfn._xlws.FILTER(AG$2:AG$371, $B$2:$B$371 = $B268))</f>
        <v/>
      </c>
      <c r="AI268" s="39"/>
      <c r="AJ268" s="92" t="str" cm="1">
        <f t="array" ref="AJ268">_xlfn.TEXTJOIN(CHAR(10), TRUE, _xlfn._xlws.FILTER(AI$2:AI$371, $B$2:$B$371 = $B268))</f>
        <v/>
      </c>
    </row>
    <row r="269" spans="1:36" ht="130.19999999999999" thickBot="1" x14ac:dyDescent="0.35">
      <c r="A269" s="36"/>
      <c r="B269" s="89">
        <f t="shared" si="8"/>
        <v>42</v>
      </c>
      <c r="C269" s="220"/>
      <c r="D269" s="87" t="str" cm="1">
        <f t="array" ref="D269">_xlfn.TEXTJOIN(", ", TRUE, _xlfn._xlws.FILTER(C$2:C$371, $B$2:$B$371 = B269))</f>
        <v xml:space="preserve">Saint-Mandrier </v>
      </c>
      <c r="E269" s="7"/>
      <c r="F269" s="87" t="str" cm="1">
        <f t="array" ref="F269">_xlfn.TEXTJOIN(CHAR(10), TRUE, _xlfn._xlws.FILTER(E$2:E$371, $B$2:$B$371 = $B269))</f>
        <v>SCCV LA PREQU’ILE  contre APE St Mandrier
D. Calmet
Cabinet
Huglot Lepage</v>
      </c>
      <c r="G269" s="37"/>
      <c r="H269" s="116" t="str" cm="1">
        <f t="array" ref="H269">_xlfn.TEXTJOIN(CHAR(10), TRUE, _xlfn._xlws.FILTER(G$2:G$371, $B$2:$B$371 = $B269))</f>
        <v/>
      </c>
      <c r="I269" s="37"/>
      <c r="J269" s="169" t="str" cm="1">
        <f t="array" ref="J269">_xlfn.TEXTJOIN(CHAR(10), TRUE, _xlfn._xlws.FILTER(I$2:I$371, $B$2:$B$371 = $B269))</f>
        <v/>
      </c>
      <c r="K269" s="223"/>
      <c r="L269" s="151" t="str" cm="1">
        <f t="array" ref="L269">_xlfn.TEXTJOIN(CHAR(10), TRUE, _xlfn._xlws.FILTER(K$2:K$371, $B$2:$B$371 = $B269))</f>
        <v>TJ Toulon SCCV LA PREQU’ILE</v>
      </c>
      <c r="M269" s="54"/>
      <c r="N269" s="151" t="str" cm="1">
        <f t="array" ref="N269">_xlfn.TEXTJOIN(CHAR(10), TRUE, _xlfn._xlws.FILTER(M$2:M$371, $B$2:$B$371 = $B269))</f>
        <v/>
      </c>
      <c r="O269" s="54"/>
      <c r="P269" s="151" t="str" cm="1">
        <f t="array" ref="P269">_xlfn.TEXTJOIN(CHAR(10), TRUE, _xlfn._xlws.FILTER(O$2:O$371, $B$2:$B$371 = $B269))</f>
        <v/>
      </c>
      <c r="Q269" s="54"/>
      <c r="R269" s="151" t="str" cm="1">
        <f t="array" ref="R269">_xlfn.TEXTJOIN(CHAR(10), TRUE, _xlfn._xlws.FILTER(Q$2:Q$371, $B$2:$B$371 = $B269))</f>
        <v/>
      </c>
      <c r="S269" s="227"/>
      <c r="T269" s="140" t="str" cm="1">
        <f t="array" ref="T269">_xlfn.TEXTJOIN(CHAR(10), TRUE, _xlfn._xlws.FILTER(S$2:S$371, $B$2:$B$371 = $B269))</f>
        <v/>
      </c>
      <c r="U269" s="7"/>
      <c r="V269" s="116" t="str" cm="1">
        <f t="array" ref="V269">_xlfn.TEXTJOIN(CHAR(10), TRUE, _xlfn._xlws.FILTER(U$2:U$371, $B$2:$B$371 = $B269))</f>
        <v>Assignation de l’APE et de son Président  in personam pour
Recours abusif contre PC
Demande de dommages et intérets : 220.914€</v>
      </c>
      <c r="W269" s="220"/>
      <c r="X269" s="113" t="str" cm="1">
        <f t="array" ref="X269">_xlfn.TEXTJOIN(CHAR(10), TRUE, _xlfn._xlws.FILTER(W$2:W$371, $B$2:$B$371 = $B269))</f>
        <v>Assignation déposée le 25/01/2021</v>
      </c>
      <c r="Y269" s="7"/>
      <c r="Z269" s="116" t="str" cm="1">
        <f t="array" ref="Z269">_xlfn.TEXTJOIN(CHAR(10), TRUE, _xlfn._xlws.FILTER(Y$2:Y$371, $B$2:$B$371 = $B269))</f>
        <v>Audience tenue le 23/11/2022
Jugement 19/01/2023 déboute la SCCV de toutes ses demandes et la condamne à 12 k€ d’amendes. Possibilité d’appel jusqu’à fin avril 2023</v>
      </c>
      <c r="AA269" s="37"/>
      <c r="AB269" s="116"/>
      <c r="AC269" s="39"/>
      <c r="AD269" s="98"/>
      <c r="AE269" s="39"/>
      <c r="AF269" s="98"/>
      <c r="AG269" s="39"/>
      <c r="AH269" s="98" t="str" cm="1">
        <f t="array" ref="AH269">_xlfn.TEXTJOIN(CHAR(10), TRUE, _xlfn._xlws.FILTER(AG$2:AG$371, $B$2:$B$371 = $B269))</f>
        <v/>
      </c>
      <c r="AI269" s="39"/>
      <c r="AJ269" s="92" t="str" cm="1">
        <f t="array" ref="AJ269">_xlfn.TEXTJOIN(CHAR(10), TRUE, _xlfn._xlws.FILTER(AI$2:AI$371, $B$2:$B$371 = $B269))</f>
        <v/>
      </c>
    </row>
    <row r="270" spans="1:36" ht="130.19999999999999" thickBot="1" x14ac:dyDescent="0.35">
      <c r="A270" s="79"/>
      <c r="B270" s="89">
        <f t="shared" si="8"/>
        <v>42</v>
      </c>
      <c r="C270" s="221"/>
      <c r="D270" s="87" t="str" cm="1">
        <f t="array" ref="D270">_xlfn.TEXTJOIN(", ", TRUE, _xlfn._xlws.FILTER(C$2:C$371, $B$2:$B$371 = B270))</f>
        <v xml:space="preserve">Saint-Mandrier </v>
      </c>
      <c r="E270" s="8"/>
      <c r="F270" s="87" t="str" cm="1">
        <f t="array" ref="F270">_xlfn.TEXTJOIN(CHAR(10), TRUE, _xlfn._xlws.FILTER(E$2:E$371, $B$2:$B$371 = $B270))</f>
        <v>SCCV LA PREQU’ILE  contre APE St Mandrier
D. Calmet
Cabinet
Huglot Lepage</v>
      </c>
      <c r="G270" s="38"/>
      <c r="H270" s="117" t="str" cm="1">
        <f t="array" ref="H270">_xlfn.TEXTJOIN(CHAR(10), TRUE, _xlfn._xlws.FILTER(G$2:G$371, $B$2:$B$371 = $B270))</f>
        <v/>
      </c>
      <c r="I270" s="38"/>
      <c r="J270" s="170" t="str" cm="1">
        <f t="array" ref="J270">_xlfn.TEXTJOIN(CHAR(10), TRUE, _xlfn._xlws.FILTER(I$2:I$371, $B$2:$B$371 = $B270))</f>
        <v/>
      </c>
      <c r="K270" s="224"/>
      <c r="L270" s="154" t="str" cm="1">
        <f t="array" ref="L270">_xlfn.TEXTJOIN(CHAR(10), TRUE, _xlfn._xlws.FILTER(K$2:K$371, $B$2:$B$371 = $B270))</f>
        <v>TJ Toulon SCCV LA PREQU’ILE</v>
      </c>
      <c r="M270" s="57"/>
      <c r="N270" s="154" t="str" cm="1">
        <f t="array" ref="N270">_xlfn.TEXTJOIN(CHAR(10), TRUE, _xlfn._xlws.FILTER(M$2:M$371, $B$2:$B$371 = $B270))</f>
        <v/>
      </c>
      <c r="O270" s="57"/>
      <c r="P270" s="154" t="str" cm="1">
        <f t="array" ref="P270">_xlfn.TEXTJOIN(CHAR(10), TRUE, _xlfn._xlws.FILTER(O$2:O$371, $B$2:$B$371 = $B270))</f>
        <v/>
      </c>
      <c r="Q270" s="57"/>
      <c r="R270" s="154" t="str" cm="1">
        <f t="array" ref="R270">_xlfn.TEXTJOIN(CHAR(10), TRUE, _xlfn._xlws.FILTER(Q$2:Q$371, $B$2:$B$371 = $B270))</f>
        <v/>
      </c>
      <c r="S270" s="228"/>
      <c r="T270" s="141" t="str" cm="1">
        <f t="array" ref="T270">_xlfn.TEXTJOIN(CHAR(10), TRUE, _xlfn._xlws.FILTER(S$2:S$371, $B$2:$B$371 = $B270))</f>
        <v/>
      </c>
      <c r="U270" s="8"/>
      <c r="V270" s="117" t="str" cm="1">
        <f t="array" ref="V270">_xlfn.TEXTJOIN(CHAR(10), TRUE, _xlfn._xlws.FILTER(U$2:U$371, $B$2:$B$371 = $B270))</f>
        <v>Assignation de l’APE et de son Président  in personam pour
Recours abusif contre PC
Demande de dommages et intérets : 220.914€</v>
      </c>
      <c r="W270" s="221"/>
      <c r="X270" s="114" t="str" cm="1">
        <f t="array" ref="X270">_xlfn.TEXTJOIN(CHAR(10), TRUE, _xlfn._xlws.FILTER(W$2:W$371, $B$2:$B$371 = $B270))</f>
        <v>Assignation déposée le 25/01/2021</v>
      </c>
      <c r="Y270" s="8"/>
      <c r="Z270" s="117" t="str" cm="1">
        <f t="array" ref="Z270">_xlfn.TEXTJOIN(CHAR(10), TRUE, _xlfn._xlws.FILTER(Y$2:Y$371, $B$2:$B$371 = $B270))</f>
        <v>Audience tenue le 23/11/2022
Jugement 19/01/2023 déboute la SCCV de toutes ses demandes et la condamne à 12 k€ d’amendes. Possibilité d’appel jusqu’à fin avril 2023</v>
      </c>
      <c r="AA270" s="38"/>
      <c r="AB270" s="117"/>
      <c r="AC270" s="40"/>
      <c r="AD270" s="108"/>
      <c r="AE270" s="40"/>
      <c r="AF270" s="108"/>
      <c r="AG270" s="40"/>
      <c r="AH270" s="108" t="str" cm="1">
        <f t="array" ref="AH270">_xlfn.TEXTJOIN(CHAR(10), TRUE, _xlfn._xlws.FILTER(AG$2:AG$371, $B$2:$B$371 = $B270))</f>
        <v/>
      </c>
      <c r="AI270" s="40"/>
      <c r="AJ270" s="92" t="str" cm="1">
        <f t="array" ref="AJ270">_xlfn.TEXTJOIN(CHAR(10), TRUE, _xlfn._xlws.FILTER(AI$2:AI$371, $B$2:$B$371 = $B270))</f>
        <v/>
      </c>
    </row>
    <row r="271" spans="1:36" ht="57" customHeight="1" thickBot="1" x14ac:dyDescent="0.35">
      <c r="A271" s="78">
        <v>43</v>
      </c>
      <c r="B271" s="89">
        <f t="shared" si="8"/>
        <v>43</v>
      </c>
      <c r="C271" s="219" t="s">
        <v>363</v>
      </c>
      <c r="D271" s="87" t="str" cm="1">
        <f t="array" ref="D271">_xlfn.TEXTJOIN(", ", TRUE, _xlfn._xlws.FILTER(C$2:C$371, $B$2:$B$371 = B271))</f>
        <v xml:space="preserve">Saint-Mandrier </v>
      </c>
      <c r="E271" s="3" t="s">
        <v>360</v>
      </c>
      <c r="F271" s="87" t="str" cm="1">
        <f t="array" ref="F271">_xlfn.TEXTJOIN(CHAR(10), TRUE, _xlfn._xlws.FILTER(E$2:E$371, $B$2:$B$371 = $B271))</f>
        <v>APE St Mandrier
D. Calmet</v>
      </c>
      <c r="G271" s="34"/>
      <c r="H271" s="113" t="str" cm="1">
        <f t="array" ref="H271">_xlfn.TEXTJOIN(CHAR(10), TRUE, _xlfn._xlws.FILTER(G$2:G$371, $B$2:$B$371 = $B271))</f>
        <v/>
      </c>
      <c r="I271" s="34"/>
      <c r="J271" s="115" t="str" cm="1">
        <f t="array" ref="J271">_xlfn.TEXTJOIN(CHAR(10), TRUE, _xlfn._xlws.FILTER(I$2:I$371, $B$2:$B$371 = $B271))</f>
        <v/>
      </c>
      <c r="K271" s="222" t="s">
        <v>98</v>
      </c>
      <c r="L271" s="157" t="str" cm="1">
        <f t="array" ref="L271">_xlfn.TEXTJOIN(CHAR(10), TRUE, _xlfn._xlws.FILTER(K$2:K$371, $B$2:$B$371 = $B271))</f>
        <v>TJ Toulon</v>
      </c>
      <c r="M271" s="60"/>
      <c r="N271" s="157" t="str" cm="1">
        <f t="array" ref="N271">_xlfn.TEXTJOIN(CHAR(10), TRUE, _xlfn._xlws.FILTER(M$2:M$371, $B$2:$B$371 = $B271))</f>
        <v/>
      </c>
      <c r="O271" s="60"/>
      <c r="P271" s="157" t="str" cm="1">
        <f t="array" ref="P271">_xlfn.TEXTJOIN(CHAR(10), TRUE, _xlfn._xlws.FILTER(O$2:O$371, $B$2:$B$371 = $B271))</f>
        <v/>
      </c>
      <c r="Q271" s="60"/>
      <c r="R271" s="157" t="str" cm="1">
        <f t="array" ref="R271">_xlfn.TEXTJOIN(CHAR(10), TRUE, _xlfn._xlws.FILTER(Q$2:Q$371, $B$2:$B$371 = $B271))</f>
        <v/>
      </c>
      <c r="S271" s="219"/>
      <c r="T271" s="120" t="str" cm="1">
        <f t="array" ref="T271">_xlfn.TEXTJOIN(CHAR(10), TRUE, _xlfn._xlws.FILTER(S$2:S$371, $B$2:$B$371 = $B271))</f>
        <v/>
      </c>
      <c r="U271" s="219" t="s">
        <v>405</v>
      </c>
      <c r="V271" s="120" t="str" cm="1">
        <f t="array" ref="V271">_xlfn.TEXTJOIN(CHAR(10), TRUE, _xlfn._xlws.FILTER(U$2:U$371, $B$2:$B$371 = $B271))</f>
        <v>Plainte Destruction espèces protégées 16/03/2021</v>
      </c>
      <c r="W271" s="219"/>
      <c r="X271" s="120" t="str" cm="1">
        <f t="array" ref="X271">_xlfn.TEXTJOIN(CHAR(10), TRUE, _xlfn._xlws.FILTER(W$2:W$371, $B$2:$B$371 = $B271))</f>
        <v/>
      </c>
      <c r="Y271" s="219" t="s">
        <v>406</v>
      </c>
      <c r="Z271" s="120" t="str" cm="1">
        <f t="array" ref="Z271">_xlfn.TEXTJOIN(CHAR(10), TRUE, _xlfn._xlws.FILTER(Y$2:Y$371, $B$2:$B$371 = $B271))</f>
        <v>En cours d’instruction 09/2021</v>
      </c>
      <c r="AA271" s="42"/>
      <c r="AB271" s="120"/>
      <c r="AC271" s="217"/>
      <c r="AD271" s="95"/>
      <c r="AE271" s="217"/>
      <c r="AF271" s="95"/>
      <c r="AG271" s="217"/>
      <c r="AH271" s="95" t="str" cm="1">
        <f t="array" ref="AH271">_xlfn.TEXTJOIN(CHAR(10), TRUE, _xlfn._xlws.FILTER(AG$2:AG$371, $B$2:$B$371 = $B271))</f>
        <v/>
      </c>
      <c r="AI271" s="217"/>
      <c r="AJ271" s="92" t="str" cm="1">
        <f t="array" ref="AJ271">_xlfn.TEXTJOIN(CHAR(10), TRUE, _xlfn._xlws.FILTER(AI$2:AI$371, $B$2:$B$371 = $B271))</f>
        <v/>
      </c>
    </row>
    <row r="272" spans="1:36" ht="29.4" thickBot="1" x14ac:dyDescent="0.35">
      <c r="A272" s="79"/>
      <c r="B272" s="89">
        <f t="shared" si="8"/>
        <v>43</v>
      </c>
      <c r="C272" s="221"/>
      <c r="D272" s="87" t="str" cm="1">
        <f t="array" ref="D272">_xlfn.TEXTJOIN(", ", TRUE, _xlfn._xlws.FILTER(C$2:C$371, $B$2:$B$371 = B272))</f>
        <v xml:space="preserve">Saint-Mandrier </v>
      </c>
      <c r="E272" s="4" t="s">
        <v>112</v>
      </c>
      <c r="F272" s="87" t="str" cm="1">
        <f t="array" ref="F272">_xlfn.TEXTJOIN(CHAR(10), TRUE, _xlfn._xlws.FILTER(E$2:E$371, $B$2:$B$371 = $B272))</f>
        <v>APE St Mandrier
D. Calmet</v>
      </c>
      <c r="G272" s="35"/>
      <c r="H272" s="114" t="str" cm="1">
        <f t="array" ref="H272">_xlfn.TEXTJOIN(CHAR(10), TRUE, _xlfn._xlws.FILTER(G$2:G$371, $B$2:$B$371 = $B272))</f>
        <v/>
      </c>
      <c r="I272" s="35"/>
      <c r="J272" s="168" t="str" cm="1">
        <f t="array" ref="J272">_xlfn.TEXTJOIN(CHAR(10), TRUE, _xlfn._xlws.FILTER(I$2:I$371, $B$2:$B$371 = $B272))</f>
        <v/>
      </c>
      <c r="K272" s="224"/>
      <c r="L272" s="159" t="str" cm="1">
        <f t="array" ref="L272">_xlfn.TEXTJOIN(CHAR(10), TRUE, _xlfn._xlws.FILTER(K$2:K$371, $B$2:$B$371 = $B272))</f>
        <v>TJ Toulon</v>
      </c>
      <c r="M272" s="62"/>
      <c r="N272" s="159" t="str" cm="1">
        <f t="array" ref="N272">_xlfn.TEXTJOIN(CHAR(10), TRUE, _xlfn._xlws.FILTER(M$2:M$371, $B$2:$B$371 = $B272))</f>
        <v/>
      </c>
      <c r="O272" s="62"/>
      <c r="P272" s="159" t="str" cm="1">
        <f t="array" ref="P272">_xlfn.TEXTJOIN(CHAR(10), TRUE, _xlfn._xlws.FILTER(O$2:O$371, $B$2:$B$371 = $B272))</f>
        <v/>
      </c>
      <c r="Q272" s="62"/>
      <c r="R272" s="159" t="str" cm="1">
        <f t="array" ref="R272">_xlfn.TEXTJOIN(CHAR(10), TRUE, _xlfn._xlws.FILTER(Q$2:Q$371, $B$2:$B$371 = $B272))</f>
        <v/>
      </c>
      <c r="S272" s="221"/>
      <c r="T272" s="122" t="str" cm="1">
        <f t="array" ref="T272">_xlfn.TEXTJOIN(CHAR(10), TRUE, _xlfn._xlws.FILTER(S$2:S$371, $B$2:$B$371 = $B272))</f>
        <v/>
      </c>
      <c r="U272" s="221"/>
      <c r="V272" s="122" t="str" cm="1">
        <f t="array" ref="V272">_xlfn.TEXTJOIN(CHAR(10), TRUE, _xlfn._xlws.FILTER(U$2:U$371, $B$2:$B$371 = $B272))</f>
        <v>Plainte Destruction espèces protégées 16/03/2021</v>
      </c>
      <c r="W272" s="221"/>
      <c r="X272" s="122" t="str" cm="1">
        <f t="array" ref="X272">_xlfn.TEXTJOIN(CHAR(10), TRUE, _xlfn._xlws.FILTER(W$2:W$371, $B$2:$B$371 = $B272))</f>
        <v/>
      </c>
      <c r="Y272" s="221"/>
      <c r="Z272" s="122" t="str" cm="1">
        <f t="array" ref="Z272">_xlfn.TEXTJOIN(CHAR(10), TRUE, _xlfn._xlws.FILTER(Y$2:Y$371, $B$2:$B$371 = $B272))</f>
        <v>En cours d’instruction 09/2021</v>
      </c>
      <c r="AA272" s="45"/>
      <c r="AB272" s="122"/>
      <c r="AC272" s="225"/>
      <c r="AD272" s="96"/>
      <c r="AE272" s="225"/>
      <c r="AF272" s="96"/>
      <c r="AG272" s="225"/>
      <c r="AH272" s="96" t="str" cm="1">
        <f t="array" ref="AH272">_xlfn.TEXTJOIN(CHAR(10), TRUE, _xlfn._xlws.FILTER(AG$2:AG$371, $B$2:$B$371 = $B272))</f>
        <v/>
      </c>
      <c r="AI272" s="225"/>
      <c r="AJ272" s="92" t="str" cm="1">
        <f t="array" ref="AJ272">_xlfn.TEXTJOIN(CHAR(10), TRUE, _xlfn._xlws.FILTER(AI$2:AI$371, $B$2:$B$371 = $B272))</f>
        <v/>
      </c>
    </row>
    <row r="273" spans="1:36" ht="130.19999999999999" thickBot="1" x14ac:dyDescent="0.35">
      <c r="A273" s="78">
        <v>44</v>
      </c>
      <c r="B273" s="89">
        <f t="shared" si="8"/>
        <v>44</v>
      </c>
      <c r="C273" s="219" t="s">
        <v>363</v>
      </c>
      <c r="D273" s="87" t="str" cm="1">
        <f t="array" ref="D273">_xlfn.TEXTJOIN(", ", TRUE, _xlfn._xlws.FILTER(C$2:C$371, $B$2:$B$371 = B273))</f>
        <v xml:space="preserve">Saint-Mandrier </v>
      </c>
      <c r="E273" s="3" t="s">
        <v>360</v>
      </c>
      <c r="F273" s="87" t="str" cm="1">
        <f t="array" ref="F273">_xlfn.TEXTJOIN(CHAR(10), TRUE, _xlfn._xlws.FILTER(E$2:E$371, $B$2:$B$371 = $B273))</f>
        <v>APE St Mandrier
D. Calmet</v>
      </c>
      <c r="G273" s="34"/>
      <c r="H273" s="113" t="str" cm="1">
        <f t="array" ref="H273">_xlfn.TEXTJOIN(CHAR(10), TRUE, _xlfn._xlws.FILTER(G$2:G$371, $B$2:$B$371 = $B273))</f>
        <v/>
      </c>
      <c r="I273" s="34"/>
      <c r="J273" s="115" t="str" cm="1">
        <f t="array" ref="J273">_xlfn.TEXTJOIN(CHAR(10), TRUE, _xlfn._xlws.FILTER(I$2:I$371, $B$2:$B$371 = $B273))</f>
        <v/>
      </c>
      <c r="K273" s="222" t="s">
        <v>98</v>
      </c>
      <c r="L273" s="157" t="str" cm="1">
        <f t="array" ref="L273">_xlfn.TEXTJOIN(CHAR(10), TRUE, _xlfn._xlws.FILTER(K$2:K$371, $B$2:$B$371 = $B273))</f>
        <v>TJ Toulon</v>
      </c>
      <c r="M273" s="60"/>
      <c r="N273" s="157" t="str" cm="1">
        <f t="array" ref="N273">_xlfn.TEXTJOIN(CHAR(10), TRUE, _xlfn._xlws.FILTER(M$2:M$371, $B$2:$B$371 = $B273))</f>
        <v/>
      </c>
      <c r="O273" s="60"/>
      <c r="P273" s="157" t="str" cm="1">
        <f t="array" ref="P273">_xlfn.TEXTJOIN(CHAR(10), TRUE, _xlfn._xlws.FILTER(O$2:O$371, $B$2:$B$371 = $B273))</f>
        <v/>
      </c>
      <c r="Q273" s="60"/>
      <c r="R273" s="157" t="str" cm="1">
        <f t="array" ref="R273">_xlfn.TEXTJOIN(CHAR(10), TRUE, _xlfn._xlws.FILTER(Q$2:Q$371, $B$2:$B$371 = $B273))</f>
        <v/>
      </c>
      <c r="S273" s="226"/>
      <c r="T273" s="142" t="str" cm="1">
        <f t="array" ref="T273">_xlfn.TEXTJOIN(CHAR(10), TRUE, _xlfn._xlws.FILTER(S$2:S$371, $B$2:$B$371 = $B273))</f>
        <v/>
      </c>
      <c r="U273" s="219" t="s">
        <v>407</v>
      </c>
      <c r="V273" s="120" t="str" cm="1">
        <f t="array" ref="V273">_xlfn.TEXTJOIN(CHAR(10), TRUE, _xlfn._xlws.FILTER(U$2:U$371, $B$2:$B$371 = $B273))</f>
        <v>Procédure en référé devant le Tribunal judiciaire de Toulon pour forcer la publication d’un droit de réponse dans le magazine municipal</v>
      </c>
      <c r="W273" s="219"/>
      <c r="X273" s="113" t="str" cm="1">
        <f t="array" ref="X273">_xlfn.TEXTJOIN(CHAR(10), TRUE, _xlfn._xlws.FILTER(W$2:W$371, $B$2:$B$371 = $B273))</f>
        <v/>
      </c>
      <c r="Y273" s="3" t="s">
        <v>408</v>
      </c>
      <c r="Z273" s="113" t="str" cm="1">
        <f t="array" ref="Z273">_xlfn.TEXTJOIN(CHAR(10), TRUE, _xlfn._xlws.FILTER(Y$2:Y$371, $B$2:$B$371 = $B273))</f>
        <v>17/11/21 Le TJ Toulon donne raison à l’APE et enjoint la publication de son droit de réponse ce qui est fait.
Mais la Cour d’Appel d’Aix déboute l’APE le 13/06/2022</v>
      </c>
      <c r="AA273" s="42"/>
      <c r="AB273" s="120"/>
      <c r="AC273" s="217"/>
      <c r="AD273" s="95"/>
      <c r="AE273" s="217"/>
      <c r="AF273" s="95"/>
      <c r="AG273" s="217"/>
      <c r="AH273" s="95" t="str" cm="1">
        <f t="array" ref="AH273">_xlfn.TEXTJOIN(CHAR(10), TRUE, _xlfn._xlws.FILTER(AG$2:AG$371, $B$2:$B$371 = $B273))</f>
        <v/>
      </c>
      <c r="AI273" s="217"/>
      <c r="AJ273" s="92" t="str" cm="1">
        <f t="array" ref="AJ273">_xlfn.TEXTJOIN(CHAR(10), TRUE, _xlfn._xlws.FILTER(AI$2:AI$371, $B$2:$B$371 = $B273))</f>
        <v/>
      </c>
    </row>
    <row r="274" spans="1:36" ht="130.19999999999999" thickBot="1" x14ac:dyDescent="0.35">
      <c r="A274" s="79"/>
      <c r="B274" s="89">
        <f t="shared" si="8"/>
        <v>44</v>
      </c>
      <c r="C274" s="221"/>
      <c r="D274" s="87" t="str" cm="1">
        <f t="array" ref="D274">_xlfn.TEXTJOIN(", ", TRUE, _xlfn._xlws.FILTER(C$2:C$371, $B$2:$B$371 = B274))</f>
        <v xml:space="preserve">Saint-Mandrier </v>
      </c>
      <c r="E274" s="4" t="s">
        <v>112</v>
      </c>
      <c r="F274" s="87" t="str" cm="1">
        <f t="array" ref="F274">_xlfn.TEXTJOIN(CHAR(10), TRUE, _xlfn._xlws.FILTER(E$2:E$371, $B$2:$B$371 = $B274))</f>
        <v>APE St Mandrier
D. Calmet</v>
      </c>
      <c r="G274" s="35"/>
      <c r="H274" s="114" t="str" cm="1">
        <f t="array" ref="H274">_xlfn.TEXTJOIN(CHAR(10), TRUE, _xlfn._xlws.FILTER(G$2:G$371, $B$2:$B$371 = $B274))</f>
        <v/>
      </c>
      <c r="I274" s="35"/>
      <c r="J274" s="168" t="str" cm="1">
        <f t="array" ref="J274">_xlfn.TEXTJOIN(CHAR(10), TRUE, _xlfn._xlws.FILTER(I$2:I$371, $B$2:$B$371 = $B274))</f>
        <v/>
      </c>
      <c r="K274" s="224"/>
      <c r="L274" s="159" t="str" cm="1">
        <f t="array" ref="L274">_xlfn.TEXTJOIN(CHAR(10), TRUE, _xlfn._xlws.FILTER(K$2:K$371, $B$2:$B$371 = $B274))</f>
        <v>TJ Toulon</v>
      </c>
      <c r="M274" s="62"/>
      <c r="N274" s="159" t="str" cm="1">
        <f t="array" ref="N274">_xlfn.TEXTJOIN(CHAR(10), TRUE, _xlfn._xlws.FILTER(M$2:M$371, $B$2:$B$371 = $B274))</f>
        <v/>
      </c>
      <c r="O274" s="62"/>
      <c r="P274" s="159" t="str" cm="1">
        <f t="array" ref="P274">_xlfn.TEXTJOIN(CHAR(10), TRUE, _xlfn._xlws.FILTER(O$2:O$371, $B$2:$B$371 = $B274))</f>
        <v/>
      </c>
      <c r="Q274" s="62"/>
      <c r="R274" s="159" t="str" cm="1">
        <f t="array" ref="R274">_xlfn.TEXTJOIN(CHAR(10), TRUE, _xlfn._xlws.FILTER(Q$2:Q$371, $B$2:$B$371 = $B274))</f>
        <v/>
      </c>
      <c r="S274" s="228"/>
      <c r="T274" s="144" t="str" cm="1">
        <f t="array" ref="T274">_xlfn.TEXTJOIN(CHAR(10), TRUE, _xlfn._xlws.FILTER(S$2:S$371, $B$2:$B$371 = $B274))</f>
        <v/>
      </c>
      <c r="U274" s="221"/>
      <c r="V274" s="122" t="str" cm="1">
        <f t="array" ref="V274">_xlfn.TEXTJOIN(CHAR(10), TRUE, _xlfn._xlws.FILTER(U$2:U$371, $B$2:$B$371 = $B274))</f>
        <v>Procédure en référé devant le Tribunal judiciaire de Toulon pour forcer la publication d’un droit de réponse dans le magazine municipal</v>
      </c>
      <c r="W274" s="221"/>
      <c r="X274" s="114" t="str" cm="1">
        <f t="array" ref="X274">_xlfn.TEXTJOIN(CHAR(10), TRUE, _xlfn._xlws.FILTER(W$2:W$371, $B$2:$B$371 = $B274))</f>
        <v/>
      </c>
      <c r="Y274" s="4" t="s">
        <v>409</v>
      </c>
      <c r="Z274" s="114" t="str" cm="1">
        <f t="array" ref="Z274">_xlfn.TEXTJOIN(CHAR(10), TRUE, _xlfn._xlws.FILTER(Y$2:Y$371, $B$2:$B$371 = $B274))</f>
        <v>17/11/21 Le TJ Toulon donne raison à l’APE et enjoint la publication de son droit de réponse ce qui est fait.
Mais la Cour d’Appel d’Aix déboute l’APE le 13/06/2022</v>
      </c>
      <c r="AA274" s="45"/>
      <c r="AB274" s="122"/>
      <c r="AC274" s="225"/>
      <c r="AD274" s="96"/>
      <c r="AE274" s="225"/>
      <c r="AF274" s="96"/>
      <c r="AG274" s="225"/>
      <c r="AH274" s="96" t="str" cm="1">
        <f t="array" ref="AH274">_xlfn.TEXTJOIN(CHAR(10), TRUE, _xlfn._xlws.FILTER(AG$2:AG$371, $B$2:$B$371 = $B274))</f>
        <v/>
      </c>
      <c r="AI274" s="225"/>
      <c r="AJ274" s="92" t="str" cm="1">
        <f t="array" ref="AJ274">_xlfn.TEXTJOIN(CHAR(10), TRUE, _xlfn._xlws.FILTER(AI$2:AI$371, $B$2:$B$371 = $B274))</f>
        <v/>
      </c>
    </row>
    <row r="275" spans="1:36" ht="72.599999999999994" thickBot="1" x14ac:dyDescent="0.35">
      <c r="A275" s="78">
        <v>45</v>
      </c>
      <c r="B275" s="89">
        <f t="shared" si="8"/>
        <v>45</v>
      </c>
      <c r="C275" s="219" t="s">
        <v>359</v>
      </c>
      <c r="D275" s="87" t="str" cm="1">
        <f t="array" ref="D275">_xlfn.TEXTJOIN(", ", TRUE, _xlfn._xlws.FILTER(C$2:C$371, $B$2:$B$371 = B275))</f>
        <v>Saint-Mandrier</v>
      </c>
      <c r="E275" s="3" t="s">
        <v>13</v>
      </c>
      <c r="F275" s="87" t="str" cm="1">
        <f t="array" ref="F275">_xlfn.TEXTJOIN(CHAR(10), TRUE, _xlfn._xlws.FILTER(E$2:E$371, $B$2:$B$371 = $B275))</f>
        <v>FNE-PACA
APE St Mandrier
M. Goueffon
D. Calmet
M. Victoria</v>
      </c>
      <c r="G275" s="34"/>
      <c r="H275" s="113" t="str" cm="1">
        <f t="array" ref="H275">_xlfn.TEXTJOIN(CHAR(10), TRUE, _xlfn._xlws.FILTER(G$2:G$371, $B$2:$B$371 = $B275))</f>
        <v/>
      </c>
      <c r="I275" s="34"/>
      <c r="J275" s="115" t="str" cm="1">
        <f t="array" ref="J275">_xlfn.TEXTJOIN(CHAR(10), TRUE, _xlfn._xlws.FILTER(I$2:I$371, $B$2:$B$371 = $B275))</f>
        <v/>
      </c>
      <c r="K275" s="222" t="s">
        <v>27</v>
      </c>
      <c r="L275" s="151" t="str" cm="1">
        <f t="array" ref="L275">_xlfn.TEXTJOIN(CHAR(10), TRUE, _xlfn._xlws.FILTER(K$2:K$371, $B$2:$B$371 = $B275))</f>
        <v>TA Toulon</v>
      </c>
      <c r="M275" s="54"/>
      <c r="N275" s="151" t="str" cm="1">
        <f t="array" ref="N275">_xlfn.TEXTJOIN(CHAR(10), TRUE, _xlfn._xlws.FILTER(M$2:M$371, $B$2:$B$371 = $B275))</f>
        <v/>
      </c>
      <c r="O275" s="54"/>
      <c r="P275" s="151" t="str" cm="1">
        <f t="array" ref="P275">_xlfn.TEXTJOIN(CHAR(10), TRUE, _xlfn._xlws.FILTER(O$2:O$371, $B$2:$B$371 = $B275))</f>
        <v/>
      </c>
      <c r="Q275" s="54"/>
      <c r="R275" s="151" t="str" cm="1">
        <f t="array" ref="R275">_xlfn.TEXTJOIN(CHAR(10), TRUE, _xlfn._xlws.FILTER(Q$2:Q$371, $B$2:$B$371 = $B275))</f>
        <v/>
      </c>
      <c r="S275" s="226"/>
      <c r="T275" s="140" t="str" cm="1">
        <f t="array" ref="T275">_xlfn.TEXTJOIN(CHAR(10), TRUE, _xlfn._xlws.FILTER(S$2:S$371, $B$2:$B$371 = $B275))</f>
        <v/>
      </c>
      <c r="U275" s="3" t="s">
        <v>411</v>
      </c>
      <c r="V275" s="113" t="str" cm="1">
        <f t="array" ref="V275">_xlfn.TEXTJOIN(CHAR(10), TRUE, _xlfn._xlws.FILTER(U$2:U$371, $B$2:$B$371 = $B275))</f>
        <v>Rechargement en sable plage St Asile de St Mandrier
Requête 27/08/2022 en annulation AP du 28/02/2022 Dispense étude d’impact.</v>
      </c>
      <c r="W275" s="219"/>
      <c r="X275" s="113" t="str" cm="1">
        <f t="array" ref="X275">_xlfn.TEXTJOIN(CHAR(10), TRUE, _xlfn._xlws.FILTER(W$2:W$371, $B$2:$B$371 = $B275))</f>
        <v/>
      </c>
      <c r="Y275" s="3" t="s">
        <v>413</v>
      </c>
      <c r="Z275" s="113" t="str" cm="1">
        <f t="array" ref="Z275">_xlfn.TEXTJOIN(CHAR(10), TRUE, _xlfn._xlws.FILTER(Y$2:Y$371, $B$2:$B$371 = $B275))</f>
        <v xml:space="preserve">29/08/22 Recours pour excès de pouvoir DEAL-PACA avec le soutient de FNE-PACA
En attente </v>
      </c>
      <c r="AA275" s="34"/>
      <c r="AB275" s="113"/>
      <c r="AC275" s="217"/>
      <c r="AD275" s="95"/>
      <c r="AE275" s="217"/>
      <c r="AF275" s="95"/>
      <c r="AG275" s="217"/>
      <c r="AH275" s="95" t="str" cm="1">
        <f t="array" ref="AH275">_xlfn.TEXTJOIN(CHAR(10), TRUE, _xlfn._xlws.FILTER(AG$2:AG$371, $B$2:$B$371 = $B275))</f>
        <v/>
      </c>
      <c r="AI275" s="217"/>
      <c r="AJ275" s="92" t="str" cm="1">
        <f t="array" ref="AJ275">_xlfn.TEXTJOIN(CHAR(10), TRUE, _xlfn._xlws.FILTER(AI$2:AI$371, $B$2:$B$371 = $B275))</f>
        <v/>
      </c>
    </row>
    <row r="276" spans="1:36" ht="72.599999999999994" thickBot="1" x14ac:dyDescent="0.35">
      <c r="A276" s="36"/>
      <c r="B276" s="89">
        <f t="shared" si="8"/>
        <v>45</v>
      </c>
      <c r="C276" s="220"/>
      <c r="D276" s="87" t="str" cm="1">
        <f t="array" ref="D276">_xlfn.TEXTJOIN(", ", TRUE, _xlfn._xlws.FILTER(C$2:C$371, $B$2:$B$371 = B276))</f>
        <v>Saint-Mandrier</v>
      </c>
      <c r="E276" s="3" t="s">
        <v>360</v>
      </c>
      <c r="F276" s="87" t="str" cm="1">
        <f t="array" ref="F276">_xlfn.TEXTJOIN(CHAR(10), TRUE, _xlfn._xlws.FILTER(E$2:E$371, $B$2:$B$371 = $B276))</f>
        <v>FNE-PACA
APE St Mandrier
M. Goueffon
D. Calmet
M. Victoria</v>
      </c>
      <c r="G276" s="34"/>
      <c r="H276" s="113" t="str" cm="1">
        <f t="array" ref="H276">_xlfn.TEXTJOIN(CHAR(10), TRUE, _xlfn._xlws.FILTER(G$2:G$371, $B$2:$B$371 = $B276))</f>
        <v/>
      </c>
      <c r="I276" s="34"/>
      <c r="J276" s="115" t="str" cm="1">
        <f t="array" ref="J276">_xlfn.TEXTJOIN(CHAR(10), TRUE, _xlfn._xlws.FILTER(I$2:I$371, $B$2:$B$371 = $B276))</f>
        <v/>
      </c>
      <c r="K276" s="223"/>
      <c r="L276" s="151" t="str" cm="1">
        <f t="array" ref="L276">_xlfn.TEXTJOIN(CHAR(10), TRUE, _xlfn._xlws.FILTER(K$2:K$371, $B$2:$B$371 = $B276))</f>
        <v>TA Toulon</v>
      </c>
      <c r="M276" s="54"/>
      <c r="N276" s="151" t="str" cm="1">
        <f t="array" ref="N276">_xlfn.TEXTJOIN(CHAR(10), TRUE, _xlfn._xlws.FILTER(M$2:M$371, $B$2:$B$371 = $B276))</f>
        <v/>
      </c>
      <c r="O276" s="54"/>
      <c r="P276" s="151" t="str" cm="1">
        <f t="array" ref="P276">_xlfn.TEXTJOIN(CHAR(10), TRUE, _xlfn._xlws.FILTER(O$2:O$371, $B$2:$B$371 = $B276))</f>
        <v/>
      </c>
      <c r="Q276" s="54"/>
      <c r="R276" s="151" t="str" cm="1">
        <f t="array" ref="R276">_xlfn.TEXTJOIN(CHAR(10), TRUE, _xlfn._xlws.FILTER(Q$2:Q$371, $B$2:$B$371 = $B276))</f>
        <v/>
      </c>
      <c r="S276" s="227"/>
      <c r="T276" s="140" t="str" cm="1">
        <f t="array" ref="T276">_xlfn.TEXTJOIN(CHAR(10), TRUE, _xlfn._xlws.FILTER(S$2:S$371, $B$2:$B$371 = $B276))</f>
        <v/>
      </c>
      <c r="U276" s="3" t="s">
        <v>412</v>
      </c>
      <c r="V276" s="113" t="str" cm="1">
        <f t="array" ref="V276">_xlfn.TEXTJOIN(CHAR(10), TRUE, _xlfn._xlws.FILTER(U$2:U$371, $B$2:$B$371 = $B276))</f>
        <v>Rechargement en sable plage St Asile de St Mandrier
Requête 27/08/2022 en annulation AP du 28/02/2022 Dispense étude d’impact.</v>
      </c>
      <c r="W276" s="220"/>
      <c r="X276" s="113" t="str" cm="1">
        <f t="array" ref="X276">_xlfn.TEXTJOIN(CHAR(10), TRUE, _xlfn._xlws.FILTER(W$2:W$371, $B$2:$B$371 = $B276))</f>
        <v/>
      </c>
      <c r="Y276" s="3" t="s">
        <v>414</v>
      </c>
      <c r="Z276" s="113" t="str" cm="1">
        <f t="array" ref="Z276">_xlfn.TEXTJOIN(CHAR(10), TRUE, _xlfn._xlws.FILTER(Y$2:Y$371, $B$2:$B$371 = $B276))</f>
        <v xml:space="preserve">29/08/22 Recours pour excès de pouvoir DEAL-PACA avec le soutient de FNE-PACA
En attente </v>
      </c>
      <c r="AA276" s="34"/>
      <c r="AB276" s="113"/>
      <c r="AC276" s="218"/>
      <c r="AD276" s="97"/>
      <c r="AE276" s="218"/>
      <c r="AF276" s="97"/>
      <c r="AG276" s="218"/>
      <c r="AH276" s="97" t="str" cm="1">
        <f t="array" ref="AH276">_xlfn.TEXTJOIN(CHAR(10), TRUE, _xlfn._xlws.FILTER(AG$2:AG$371, $B$2:$B$371 = $B276))</f>
        <v/>
      </c>
      <c r="AI276" s="218"/>
      <c r="AJ276" s="92" t="str" cm="1">
        <f t="array" ref="AJ276">_xlfn.TEXTJOIN(CHAR(10), TRUE, _xlfn._xlws.FILTER(AI$2:AI$371, $B$2:$B$371 = $B276))</f>
        <v/>
      </c>
    </row>
    <row r="277" spans="1:36" ht="72.599999999999994" thickBot="1" x14ac:dyDescent="0.35">
      <c r="A277" s="36"/>
      <c r="B277" s="89">
        <f t="shared" si="8"/>
        <v>45</v>
      </c>
      <c r="C277" s="220"/>
      <c r="D277" s="87" t="str" cm="1">
        <f t="array" ref="D277">_xlfn.TEXTJOIN(", ", TRUE, _xlfn._xlws.FILTER(C$2:C$371, $B$2:$B$371 = B277))</f>
        <v>Saint-Mandrier</v>
      </c>
      <c r="E277" s="3" t="s">
        <v>15</v>
      </c>
      <c r="F277" s="87" t="str" cm="1">
        <f t="array" ref="F277">_xlfn.TEXTJOIN(CHAR(10), TRUE, _xlfn._xlws.FILTER(E$2:E$371, $B$2:$B$371 = $B277))</f>
        <v>FNE-PACA
APE St Mandrier
M. Goueffon
D. Calmet
M. Victoria</v>
      </c>
      <c r="G277" s="34"/>
      <c r="H277" s="113" t="str" cm="1">
        <f t="array" ref="H277">_xlfn.TEXTJOIN(CHAR(10), TRUE, _xlfn._xlws.FILTER(G$2:G$371, $B$2:$B$371 = $B277))</f>
        <v/>
      </c>
      <c r="I277" s="34"/>
      <c r="J277" s="115" t="str" cm="1">
        <f t="array" ref="J277">_xlfn.TEXTJOIN(CHAR(10), TRUE, _xlfn._xlws.FILTER(I$2:I$371, $B$2:$B$371 = $B277))</f>
        <v/>
      </c>
      <c r="K277" s="223"/>
      <c r="L277" s="151" t="str" cm="1">
        <f t="array" ref="L277">_xlfn.TEXTJOIN(CHAR(10), TRUE, _xlfn._xlws.FILTER(K$2:K$371, $B$2:$B$371 = $B277))</f>
        <v>TA Toulon</v>
      </c>
      <c r="M277" s="54"/>
      <c r="N277" s="151" t="str" cm="1">
        <f t="array" ref="N277">_xlfn.TEXTJOIN(CHAR(10), TRUE, _xlfn._xlws.FILTER(M$2:M$371, $B$2:$B$371 = $B277))</f>
        <v/>
      </c>
      <c r="O277" s="54"/>
      <c r="P277" s="151" t="str" cm="1">
        <f t="array" ref="P277">_xlfn.TEXTJOIN(CHAR(10), TRUE, _xlfn._xlws.FILTER(O$2:O$371, $B$2:$B$371 = $B277))</f>
        <v/>
      </c>
      <c r="Q277" s="54"/>
      <c r="R277" s="151" t="str" cm="1">
        <f t="array" ref="R277">_xlfn.TEXTJOIN(CHAR(10), TRUE, _xlfn._xlws.FILTER(Q$2:Q$371, $B$2:$B$371 = $B277))</f>
        <v/>
      </c>
      <c r="S277" s="227"/>
      <c r="T277" s="140" t="str" cm="1">
        <f t="array" ref="T277">_xlfn.TEXTJOIN(CHAR(10), TRUE, _xlfn._xlws.FILTER(S$2:S$371, $B$2:$B$371 = $B277))</f>
        <v/>
      </c>
      <c r="U277" s="7"/>
      <c r="V277" s="116" t="str" cm="1">
        <f t="array" ref="V277">_xlfn.TEXTJOIN(CHAR(10), TRUE, _xlfn._xlws.FILTER(U$2:U$371, $B$2:$B$371 = $B277))</f>
        <v>Rechargement en sable plage St Asile de St Mandrier
Requête 27/08/2022 en annulation AP du 28/02/2022 Dispense étude d’impact.</v>
      </c>
      <c r="W277" s="220"/>
      <c r="X277" s="113" t="str" cm="1">
        <f t="array" ref="X277">_xlfn.TEXTJOIN(CHAR(10), TRUE, _xlfn._xlws.FILTER(W$2:W$371, $B$2:$B$371 = $B277))</f>
        <v/>
      </c>
      <c r="Y277" s="7"/>
      <c r="Z277" s="116" t="str" cm="1">
        <f t="array" ref="Z277">_xlfn.TEXTJOIN(CHAR(10), TRUE, _xlfn._xlws.FILTER(Y$2:Y$371, $B$2:$B$371 = $B277))</f>
        <v xml:space="preserve">29/08/22 Recours pour excès de pouvoir DEAL-PACA avec le soutient de FNE-PACA
En attente </v>
      </c>
      <c r="AA277" s="37"/>
      <c r="AB277" s="116"/>
      <c r="AC277" s="218"/>
      <c r="AD277" s="97"/>
      <c r="AE277" s="218"/>
      <c r="AF277" s="97"/>
      <c r="AG277" s="218"/>
      <c r="AH277" s="97" t="str" cm="1">
        <f t="array" ref="AH277">_xlfn.TEXTJOIN(CHAR(10), TRUE, _xlfn._xlws.FILTER(AG$2:AG$371, $B$2:$B$371 = $B277))</f>
        <v/>
      </c>
      <c r="AI277" s="218"/>
      <c r="AJ277" s="92" t="str" cm="1">
        <f t="array" ref="AJ277">_xlfn.TEXTJOIN(CHAR(10), TRUE, _xlfn._xlws.FILTER(AI$2:AI$371, $B$2:$B$371 = $B277))</f>
        <v/>
      </c>
    </row>
    <row r="278" spans="1:36" ht="72.599999999999994" thickBot="1" x14ac:dyDescent="0.35">
      <c r="A278" s="36"/>
      <c r="B278" s="89">
        <f t="shared" si="8"/>
        <v>45</v>
      </c>
      <c r="C278" s="220"/>
      <c r="D278" s="87" t="str" cm="1">
        <f t="array" ref="D278">_xlfn.TEXTJOIN(", ", TRUE, _xlfn._xlws.FILTER(C$2:C$371, $B$2:$B$371 = B278))</f>
        <v>Saint-Mandrier</v>
      </c>
      <c r="E278" s="3" t="s">
        <v>112</v>
      </c>
      <c r="F278" s="87" t="str" cm="1">
        <f t="array" ref="F278">_xlfn.TEXTJOIN(CHAR(10), TRUE, _xlfn._xlws.FILTER(E$2:E$371, $B$2:$B$371 = $B278))</f>
        <v>FNE-PACA
APE St Mandrier
M. Goueffon
D. Calmet
M. Victoria</v>
      </c>
      <c r="G278" s="34"/>
      <c r="H278" s="113" t="str" cm="1">
        <f t="array" ref="H278">_xlfn.TEXTJOIN(CHAR(10), TRUE, _xlfn._xlws.FILTER(G$2:G$371, $B$2:$B$371 = $B278))</f>
        <v/>
      </c>
      <c r="I278" s="34"/>
      <c r="J278" s="115" t="str" cm="1">
        <f t="array" ref="J278">_xlfn.TEXTJOIN(CHAR(10), TRUE, _xlfn._xlws.FILTER(I$2:I$371, $B$2:$B$371 = $B278))</f>
        <v/>
      </c>
      <c r="K278" s="223"/>
      <c r="L278" s="151" t="str" cm="1">
        <f t="array" ref="L278">_xlfn.TEXTJOIN(CHAR(10), TRUE, _xlfn._xlws.FILTER(K$2:K$371, $B$2:$B$371 = $B278))</f>
        <v>TA Toulon</v>
      </c>
      <c r="M278" s="54"/>
      <c r="N278" s="151" t="str" cm="1">
        <f t="array" ref="N278">_xlfn.TEXTJOIN(CHAR(10), TRUE, _xlfn._xlws.FILTER(M$2:M$371, $B$2:$B$371 = $B278))</f>
        <v/>
      </c>
      <c r="O278" s="54"/>
      <c r="P278" s="151" t="str" cm="1">
        <f t="array" ref="P278">_xlfn.TEXTJOIN(CHAR(10), TRUE, _xlfn._xlws.FILTER(O$2:O$371, $B$2:$B$371 = $B278))</f>
        <v/>
      </c>
      <c r="Q278" s="54"/>
      <c r="R278" s="151" t="str" cm="1">
        <f t="array" ref="R278">_xlfn.TEXTJOIN(CHAR(10), TRUE, _xlfn._xlws.FILTER(Q$2:Q$371, $B$2:$B$371 = $B278))</f>
        <v/>
      </c>
      <c r="S278" s="227"/>
      <c r="T278" s="140" t="str" cm="1">
        <f t="array" ref="T278">_xlfn.TEXTJOIN(CHAR(10), TRUE, _xlfn._xlws.FILTER(S$2:S$371, $B$2:$B$371 = $B278))</f>
        <v/>
      </c>
      <c r="U278" s="7"/>
      <c r="V278" s="116" t="str" cm="1">
        <f t="array" ref="V278">_xlfn.TEXTJOIN(CHAR(10), TRUE, _xlfn._xlws.FILTER(U$2:U$371, $B$2:$B$371 = $B278))</f>
        <v>Rechargement en sable plage St Asile de St Mandrier
Requête 27/08/2022 en annulation AP du 28/02/2022 Dispense étude d’impact.</v>
      </c>
      <c r="W278" s="220"/>
      <c r="X278" s="113" t="str" cm="1">
        <f t="array" ref="X278">_xlfn.TEXTJOIN(CHAR(10), TRUE, _xlfn._xlws.FILTER(W$2:W$371, $B$2:$B$371 = $B278))</f>
        <v/>
      </c>
      <c r="Y278" s="7"/>
      <c r="Z278" s="116" t="str" cm="1">
        <f t="array" ref="Z278">_xlfn.TEXTJOIN(CHAR(10), TRUE, _xlfn._xlws.FILTER(Y$2:Y$371, $B$2:$B$371 = $B278))</f>
        <v xml:space="preserve">29/08/22 Recours pour excès de pouvoir DEAL-PACA avec le soutient de FNE-PACA
En attente </v>
      </c>
      <c r="AA278" s="37"/>
      <c r="AB278" s="116"/>
      <c r="AC278" s="218"/>
      <c r="AD278" s="97"/>
      <c r="AE278" s="218"/>
      <c r="AF278" s="97"/>
      <c r="AG278" s="218"/>
      <c r="AH278" s="97" t="str" cm="1">
        <f t="array" ref="AH278">_xlfn.TEXTJOIN(CHAR(10), TRUE, _xlfn._xlws.FILTER(AG$2:AG$371, $B$2:$B$371 = $B278))</f>
        <v/>
      </c>
      <c r="AI278" s="218"/>
      <c r="AJ278" s="92" t="str" cm="1">
        <f t="array" ref="AJ278">_xlfn.TEXTJOIN(CHAR(10), TRUE, _xlfn._xlws.FILTER(AI$2:AI$371, $B$2:$B$371 = $B278))</f>
        <v/>
      </c>
    </row>
    <row r="279" spans="1:36" ht="72.599999999999994" thickBot="1" x14ac:dyDescent="0.35">
      <c r="A279" s="79"/>
      <c r="B279" s="89">
        <f t="shared" si="8"/>
        <v>45</v>
      </c>
      <c r="C279" s="221"/>
      <c r="D279" s="87" t="str" cm="1">
        <f t="array" ref="D279">_xlfn.TEXTJOIN(", ", TRUE, _xlfn._xlws.FILTER(C$2:C$371, $B$2:$B$371 = B279))</f>
        <v>Saint-Mandrier</v>
      </c>
      <c r="E279" s="4" t="s">
        <v>410</v>
      </c>
      <c r="F279" s="87" t="str" cm="1">
        <f t="array" ref="F279">_xlfn.TEXTJOIN(CHAR(10), TRUE, _xlfn._xlws.FILTER(E$2:E$371, $B$2:$B$371 = $B279))</f>
        <v>FNE-PACA
APE St Mandrier
M. Goueffon
D. Calmet
M. Victoria</v>
      </c>
      <c r="G279" s="35"/>
      <c r="H279" s="114" t="str" cm="1">
        <f t="array" ref="H279">_xlfn.TEXTJOIN(CHAR(10), TRUE, _xlfn._xlws.FILTER(G$2:G$371, $B$2:$B$371 = $B279))</f>
        <v/>
      </c>
      <c r="I279" s="35"/>
      <c r="J279" s="168" t="str" cm="1">
        <f t="array" ref="J279">_xlfn.TEXTJOIN(CHAR(10), TRUE, _xlfn._xlws.FILTER(I$2:I$371, $B$2:$B$371 = $B279))</f>
        <v/>
      </c>
      <c r="K279" s="224"/>
      <c r="L279" s="154" t="str" cm="1">
        <f t="array" ref="L279">_xlfn.TEXTJOIN(CHAR(10), TRUE, _xlfn._xlws.FILTER(K$2:K$371, $B$2:$B$371 = $B279))</f>
        <v>TA Toulon</v>
      </c>
      <c r="M279" s="57"/>
      <c r="N279" s="154" t="str" cm="1">
        <f t="array" ref="N279">_xlfn.TEXTJOIN(CHAR(10), TRUE, _xlfn._xlws.FILTER(M$2:M$371, $B$2:$B$371 = $B279))</f>
        <v/>
      </c>
      <c r="O279" s="57"/>
      <c r="P279" s="154" t="str" cm="1">
        <f t="array" ref="P279">_xlfn.TEXTJOIN(CHAR(10), TRUE, _xlfn._xlws.FILTER(O$2:O$371, $B$2:$B$371 = $B279))</f>
        <v/>
      </c>
      <c r="Q279" s="57"/>
      <c r="R279" s="154" t="str" cm="1">
        <f t="array" ref="R279">_xlfn.TEXTJOIN(CHAR(10), TRUE, _xlfn._xlws.FILTER(Q$2:Q$371, $B$2:$B$371 = $B279))</f>
        <v/>
      </c>
      <c r="S279" s="228"/>
      <c r="T279" s="141" t="str" cm="1">
        <f t="array" ref="T279">_xlfn.TEXTJOIN(CHAR(10), TRUE, _xlfn._xlws.FILTER(S$2:S$371, $B$2:$B$371 = $B279))</f>
        <v/>
      </c>
      <c r="U279" s="8"/>
      <c r="V279" s="117" t="str" cm="1">
        <f t="array" ref="V279">_xlfn.TEXTJOIN(CHAR(10), TRUE, _xlfn._xlws.FILTER(U$2:U$371, $B$2:$B$371 = $B279))</f>
        <v>Rechargement en sable plage St Asile de St Mandrier
Requête 27/08/2022 en annulation AP du 28/02/2022 Dispense étude d’impact.</v>
      </c>
      <c r="W279" s="221"/>
      <c r="X279" s="114" t="str" cm="1">
        <f t="array" ref="X279">_xlfn.TEXTJOIN(CHAR(10), TRUE, _xlfn._xlws.FILTER(W$2:W$371, $B$2:$B$371 = $B279))</f>
        <v/>
      </c>
      <c r="Y279" s="8"/>
      <c r="Z279" s="117" t="str" cm="1">
        <f t="array" ref="Z279">_xlfn.TEXTJOIN(CHAR(10), TRUE, _xlfn._xlws.FILTER(Y$2:Y$371, $B$2:$B$371 = $B279))</f>
        <v xml:space="preserve">29/08/22 Recours pour excès de pouvoir DEAL-PACA avec le soutient de FNE-PACA
En attente </v>
      </c>
      <c r="AA279" s="38"/>
      <c r="AB279" s="117"/>
      <c r="AC279" s="225"/>
      <c r="AD279" s="96"/>
      <c r="AE279" s="225"/>
      <c r="AF279" s="96"/>
      <c r="AG279" s="225"/>
      <c r="AH279" s="96" t="str" cm="1">
        <f t="array" ref="AH279">_xlfn.TEXTJOIN(CHAR(10), TRUE, _xlfn._xlws.FILTER(AG$2:AG$371, $B$2:$B$371 = $B279))</f>
        <v/>
      </c>
      <c r="AI279" s="225"/>
      <c r="AJ279" s="92" t="str" cm="1">
        <f t="array" ref="AJ279">_xlfn.TEXTJOIN(CHAR(10), TRUE, _xlfn._xlws.FILTER(AI$2:AI$371, $B$2:$B$371 = $B279))</f>
        <v/>
      </c>
    </row>
    <row r="280" spans="1:36" ht="14.4" customHeight="1" thickBot="1" x14ac:dyDescent="0.35">
      <c r="A280" s="78">
        <v>46</v>
      </c>
      <c r="B280" s="89">
        <f t="shared" si="8"/>
        <v>46</v>
      </c>
      <c r="C280" s="219" t="s">
        <v>359</v>
      </c>
      <c r="D280" s="87" t="str" cm="1">
        <f t="array" ref="D280">_xlfn.TEXTJOIN(", ", TRUE, _xlfn._xlws.FILTER(C$2:C$371, $B$2:$B$371 = B280))</f>
        <v>Saint-Mandrier</v>
      </c>
      <c r="E280" s="3" t="s">
        <v>13</v>
      </c>
      <c r="F280" s="87" t="str" cm="1">
        <f t="array" ref="F280">_xlfn.TEXTJOIN(CHAR(10), TRUE, _xlfn._xlws.FILTER(E$2:E$371, $B$2:$B$371 = $B280))</f>
        <v>FNE-PACA
FNE83
APE St Mandrier
D. Calmet
Olivia Gervai</v>
      </c>
      <c r="G280" s="34"/>
      <c r="H280" s="113" t="str" cm="1">
        <f t="array" ref="H280">_xlfn.TEXTJOIN(CHAR(10), TRUE, _xlfn._xlws.FILTER(G$2:G$371, $B$2:$B$371 = $B280))</f>
        <v/>
      </c>
      <c r="I280" s="34"/>
      <c r="J280" s="115" t="str" cm="1">
        <f t="array" ref="J280">_xlfn.TEXTJOIN(CHAR(10), TRUE, _xlfn._xlws.FILTER(I$2:I$371, $B$2:$B$371 = $B280))</f>
        <v/>
      </c>
      <c r="K280" s="222" t="s">
        <v>98</v>
      </c>
      <c r="L280" s="151" t="str" cm="1">
        <f t="array" ref="L280">_xlfn.TEXTJOIN(CHAR(10), TRUE, _xlfn._xlws.FILTER(K$2:K$371, $B$2:$B$371 = $B280))</f>
        <v>TJ Toulon</v>
      </c>
      <c r="M280" s="54"/>
      <c r="N280" s="151" t="str" cm="1">
        <f t="array" ref="N280">_xlfn.TEXTJOIN(CHAR(10), TRUE, _xlfn._xlws.FILTER(M$2:M$371, $B$2:$B$371 = $B280))</f>
        <v/>
      </c>
      <c r="O280" s="54"/>
      <c r="P280" s="151" t="str" cm="1">
        <f t="array" ref="P280">_xlfn.TEXTJOIN(CHAR(10), TRUE, _xlfn._xlws.FILTER(O$2:O$371, $B$2:$B$371 = $B280))</f>
        <v/>
      </c>
      <c r="Q280" s="54"/>
      <c r="R280" s="151" t="str" cm="1">
        <f t="array" ref="R280">_xlfn.TEXTJOIN(CHAR(10), TRUE, _xlfn._xlws.FILTER(Q$2:Q$371, $B$2:$B$371 = $B280))</f>
        <v/>
      </c>
      <c r="S280" s="219" t="s">
        <v>419</v>
      </c>
      <c r="T280" s="113" t="str" cm="1">
        <f t="array" ref="T280">_xlfn.TEXTJOIN(CHAR(10), TRUE, _xlfn._xlws.FILTER(S$2:S$371, $B$2:$B$371 = $B280))</f>
        <v>N° de Parquet 23254000226.</v>
      </c>
      <c r="U280" s="3" t="s">
        <v>416</v>
      </c>
      <c r="V280" s="113" t="str" cm="1">
        <f t="array" ref="V280">_xlfn.TEXTJOIN(CHAR(10), TRUE, _xlfn._xlws.FILTER(U$2:U$371, $B$2:$B$371 = $B280))</f>
        <v>Plainte destruction habitat et espèces protégées
Le 2/08/2023
(ré-ensablement sans autorisation)</v>
      </c>
      <c r="W280" s="219"/>
      <c r="X280" s="120" t="str" cm="1">
        <f t="array" ref="X280">_xlfn.TEXTJOIN(CHAR(10), TRUE, _xlfn._xlws.FILTER(W$2:W$371, $B$2:$B$371 = $B280))</f>
        <v/>
      </c>
      <c r="Y280" s="219"/>
      <c r="Z280" s="113" t="str" cm="1">
        <f t="array" ref="Z280">_xlfn.TEXTJOIN(CHAR(10), TRUE, _xlfn._xlws.FILTER(Y$2:Y$371, $B$2:$B$371 = $B280))</f>
        <v/>
      </c>
      <c r="AA280" s="34"/>
      <c r="AB280" s="113"/>
      <c r="AC280" s="217"/>
      <c r="AD280" s="95"/>
      <c r="AE280" s="217"/>
      <c r="AF280" s="95"/>
      <c r="AG280" s="217"/>
      <c r="AH280" s="95" t="str" cm="1">
        <f t="array" ref="AH280">_xlfn.TEXTJOIN(CHAR(10), TRUE, _xlfn._xlws.FILTER(AG$2:AG$371, $B$2:$B$371 = $B280))</f>
        <v/>
      </c>
      <c r="AI280" s="217"/>
      <c r="AJ280" s="92" t="str" cm="1">
        <f t="array" ref="AJ280">_xlfn.TEXTJOIN(CHAR(10), TRUE, _xlfn._xlws.FILTER(AI$2:AI$371, $B$2:$B$371 = $B280))</f>
        <v/>
      </c>
    </row>
    <row r="281" spans="1:36" ht="72.599999999999994" thickBot="1" x14ac:dyDescent="0.35">
      <c r="A281" s="36"/>
      <c r="B281" s="89">
        <f t="shared" si="8"/>
        <v>46</v>
      </c>
      <c r="C281" s="220"/>
      <c r="D281" s="87" t="str" cm="1">
        <f t="array" ref="D281">_xlfn.TEXTJOIN(", ", TRUE, _xlfn._xlws.FILTER(C$2:C$371, $B$2:$B$371 = B281))</f>
        <v>Saint-Mandrier</v>
      </c>
      <c r="E281" s="3" t="s">
        <v>25</v>
      </c>
      <c r="F281" s="87" t="str" cm="1">
        <f t="array" ref="F281">_xlfn.TEXTJOIN(CHAR(10), TRUE, _xlfn._xlws.FILTER(E$2:E$371, $B$2:$B$371 = $B281))</f>
        <v>FNE-PACA
FNE83
APE St Mandrier
D. Calmet
Olivia Gervai</v>
      </c>
      <c r="G281" s="34"/>
      <c r="H281" s="113" t="str" cm="1">
        <f t="array" ref="H281">_xlfn.TEXTJOIN(CHAR(10), TRUE, _xlfn._xlws.FILTER(G$2:G$371, $B$2:$B$371 = $B281))</f>
        <v/>
      </c>
      <c r="I281" s="34"/>
      <c r="J281" s="115" t="str" cm="1">
        <f t="array" ref="J281">_xlfn.TEXTJOIN(CHAR(10), TRUE, _xlfn._xlws.FILTER(I$2:I$371, $B$2:$B$371 = $B281))</f>
        <v/>
      </c>
      <c r="K281" s="223"/>
      <c r="L281" s="151" t="str" cm="1">
        <f t="array" ref="L281">_xlfn.TEXTJOIN(CHAR(10), TRUE, _xlfn._xlws.FILTER(K$2:K$371, $B$2:$B$371 = $B281))</f>
        <v>TJ Toulon</v>
      </c>
      <c r="M281" s="54"/>
      <c r="N281" s="151" t="str" cm="1">
        <f t="array" ref="N281">_xlfn.TEXTJOIN(CHAR(10), TRUE, _xlfn._xlws.FILTER(M$2:M$371, $B$2:$B$371 = $B281))</f>
        <v/>
      </c>
      <c r="O281" s="54"/>
      <c r="P281" s="151" t="str" cm="1">
        <f t="array" ref="P281">_xlfn.TEXTJOIN(CHAR(10), TRUE, _xlfn._xlws.FILTER(O$2:O$371, $B$2:$B$371 = $B281))</f>
        <v/>
      </c>
      <c r="Q281" s="54"/>
      <c r="R281" s="151" t="str" cm="1">
        <f t="array" ref="R281">_xlfn.TEXTJOIN(CHAR(10), TRUE, _xlfn._xlws.FILTER(Q$2:Q$371, $B$2:$B$371 = $B281))</f>
        <v/>
      </c>
      <c r="S281" s="220"/>
      <c r="T281" s="113" t="str" cm="1">
        <f t="array" ref="T281">_xlfn.TEXTJOIN(CHAR(10), TRUE, _xlfn._xlws.FILTER(S$2:S$371, $B$2:$B$371 = $B281))</f>
        <v>N° de Parquet 23254000226.</v>
      </c>
      <c r="U281" s="3" t="s">
        <v>417</v>
      </c>
      <c r="V281" s="113" t="str" cm="1">
        <f t="array" ref="V281">_xlfn.TEXTJOIN(CHAR(10), TRUE, _xlfn._xlws.FILTER(U$2:U$371, $B$2:$B$371 = $B281))</f>
        <v>Plainte destruction habitat et espèces protégées
Le 2/08/2023
(ré-ensablement sans autorisation)</v>
      </c>
      <c r="W281" s="220"/>
      <c r="X281" s="121" t="str" cm="1">
        <f t="array" ref="X281">_xlfn.TEXTJOIN(CHAR(10), TRUE, _xlfn._xlws.FILTER(W$2:W$371, $B$2:$B$371 = $B281))</f>
        <v/>
      </c>
      <c r="Y281" s="220"/>
      <c r="Z281" s="113" t="str" cm="1">
        <f t="array" ref="Z281">_xlfn.TEXTJOIN(CHAR(10), TRUE, _xlfn._xlws.FILTER(Y$2:Y$371, $B$2:$B$371 = $B281))</f>
        <v/>
      </c>
      <c r="AA281" s="34"/>
      <c r="AB281" s="113"/>
      <c r="AC281" s="218"/>
      <c r="AD281" s="97"/>
      <c r="AE281" s="218"/>
      <c r="AF281" s="97"/>
      <c r="AG281" s="218"/>
      <c r="AH281" s="97" t="str" cm="1">
        <f t="array" ref="AH281">_xlfn.TEXTJOIN(CHAR(10), TRUE, _xlfn._xlws.FILTER(AG$2:AG$371, $B$2:$B$371 = $B281))</f>
        <v/>
      </c>
      <c r="AI281" s="218"/>
      <c r="AJ281" s="92" t="str" cm="1">
        <f t="array" ref="AJ281">_xlfn.TEXTJOIN(CHAR(10), TRUE, _xlfn._xlws.FILTER(AI$2:AI$371, $B$2:$B$371 = $B281))</f>
        <v/>
      </c>
    </row>
    <row r="282" spans="1:36" ht="72.599999999999994" thickBot="1" x14ac:dyDescent="0.35">
      <c r="A282" s="36"/>
      <c r="B282" s="89">
        <f t="shared" si="8"/>
        <v>46</v>
      </c>
      <c r="C282" s="220"/>
      <c r="D282" s="87" t="str" cm="1">
        <f t="array" ref="D282">_xlfn.TEXTJOIN(", ", TRUE, _xlfn._xlws.FILTER(C$2:C$371, $B$2:$B$371 = B282))</f>
        <v>Saint-Mandrier</v>
      </c>
      <c r="E282" s="3" t="s">
        <v>360</v>
      </c>
      <c r="F282" s="87" t="str" cm="1">
        <f t="array" ref="F282">_xlfn.TEXTJOIN(CHAR(10), TRUE, _xlfn._xlws.FILTER(E$2:E$371, $B$2:$B$371 = $B282))</f>
        <v>FNE-PACA
FNE83
APE St Mandrier
D. Calmet
Olivia Gervai</v>
      </c>
      <c r="G282" s="34"/>
      <c r="H282" s="113" t="str" cm="1">
        <f t="array" ref="H282">_xlfn.TEXTJOIN(CHAR(10), TRUE, _xlfn._xlws.FILTER(G$2:G$371, $B$2:$B$371 = $B282))</f>
        <v/>
      </c>
      <c r="I282" s="34"/>
      <c r="J282" s="115" t="str" cm="1">
        <f t="array" ref="J282">_xlfn.TEXTJOIN(CHAR(10), TRUE, _xlfn._xlws.FILTER(I$2:I$371, $B$2:$B$371 = $B282))</f>
        <v/>
      </c>
      <c r="K282" s="223"/>
      <c r="L282" s="151" t="str" cm="1">
        <f t="array" ref="L282">_xlfn.TEXTJOIN(CHAR(10), TRUE, _xlfn._xlws.FILTER(K$2:K$371, $B$2:$B$371 = $B282))</f>
        <v>TJ Toulon</v>
      </c>
      <c r="M282" s="54"/>
      <c r="N282" s="151" t="str" cm="1">
        <f t="array" ref="N282">_xlfn.TEXTJOIN(CHAR(10), TRUE, _xlfn._xlws.FILTER(M$2:M$371, $B$2:$B$371 = $B282))</f>
        <v/>
      </c>
      <c r="O282" s="54"/>
      <c r="P282" s="151" t="str" cm="1">
        <f t="array" ref="P282">_xlfn.TEXTJOIN(CHAR(10), TRUE, _xlfn._xlws.FILTER(O$2:O$371, $B$2:$B$371 = $B282))</f>
        <v/>
      </c>
      <c r="Q282" s="54"/>
      <c r="R282" s="151" t="str" cm="1">
        <f t="array" ref="R282">_xlfn.TEXTJOIN(CHAR(10), TRUE, _xlfn._xlws.FILTER(Q$2:Q$371, $B$2:$B$371 = $B282))</f>
        <v/>
      </c>
      <c r="S282" s="220"/>
      <c r="T282" s="113" t="str" cm="1">
        <f t="array" ref="T282">_xlfn.TEXTJOIN(CHAR(10), TRUE, _xlfn._xlws.FILTER(S$2:S$371, $B$2:$B$371 = $B282))</f>
        <v>N° de Parquet 23254000226.</v>
      </c>
      <c r="U282" s="3" t="s">
        <v>418</v>
      </c>
      <c r="V282" s="113" t="str" cm="1">
        <f t="array" ref="V282">_xlfn.TEXTJOIN(CHAR(10), TRUE, _xlfn._xlws.FILTER(U$2:U$371, $B$2:$B$371 = $B282))</f>
        <v>Plainte destruction habitat et espèces protégées
Le 2/08/2023
(ré-ensablement sans autorisation)</v>
      </c>
      <c r="W282" s="220"/>
      <c r="X282" s="121" t="str" cm="1">
        <f t="array" ref="X282">_xlfn.TEXTJOIN(CHAR(10), TRUE, _xlfn._xlws.FILTER(W$2:W$371, $B$2:$B$371 = $B282))</f>
        <v/>
      </c>
      <c r="Y282" s="220"/>
      <c r="Z282" s="113" t="str" cm="1">
        <f t="array" ref="Z282">_xlfn.TEXTJOIN(CHAR(10), TRUE, _xlfn._xlws.FILTER(Y$2:Y$371, $B$2:$B$371 = $B282))</f>
        <v/>
      </c>
      <c r="AA282" s="34"/>
      <c r="AB282" s="113"/>
      <c r="AC282" s="218"/>
      <c r="AD282" s="97"/>
      <c r="AE282" s="218"/>
      <c r="AF282" s="97"/>
      <c r="AG282" s="218"/>
      <c r="AH282" s="97" t="str" cm="1">
        <f t="array" ref="AH282">_xlfn.TEXTJOIN(CHAR(10), TRUE, _xlfn._xlws.FILTER(AG$2:AG$371, $B$2:$B$371 = $B282))</f>
        <v/>
      </c>
      <c r="AI282" s="218"/>
      <c r="AJ282" s="92" t="str" cm="1">
        <f t="array" ref="AJ282">_xlfn.TEXTJOIN(CHAR(10), TRUE, _xlfn._xlws.FILTER(AI$2:AI$371, $B$2:$B$371 = $B282))</f>
        <v/>
      </c>
    </row>
    <row r="283" spans="1:36" ht="72.599999999999994" thickBot="1" x14ac:dyDescent="0.35">
      <c r="A283" s="36"/>
      <c r="B283" s="89">
        <f t="shared" si="8"/>
        <v>46</v>
      </c>
      <c r="C283" s="220"/>
      <c r="D283" s="87" t="str" cm="1">
        <f t="array" ref="D283">_xlfn.TEXTJOIN(", ", TRUE, _xlfn._xlws.FILTER(C$2:C$371, $B$2:$B$371 = B283))</f>
        <v>Saint-Mandrier</v>
      </c>
      <c r="E283" s="3" t="s">
        <v>112</v>
      </c>
      <c r="F283" s="87" t="str" cm="1">
        <f t="array" ref="F283">_xlfn.TEXTJOIN(CHAR(10), TRUE, _xlfn._xlws.FILTER(E$2:E$371, $B$2:$B$371 = $B283))</f>
        <v>FNE-PACA
FNE83
APE St Mandrier
D. Calmet
Olivia Gervai</v>
      </c>
      <c r="G283" s="34"/>
      <c r="H283" s="113" t="str" cm="1">
        <f t="array" ref="H283">_xlfn.TEXTJOIN(CHAR(10), TRUE, _xlfn._xlws.FILTER(G$2:G$371, $B$2:$B$371 = $B283))</f>
        <v/>
      </c>
      <c r="I283" s="34"/>
      <c r="J283" s="115" t="str" cm="1">
        <f t="array" ref="J283">_xlfn.TEXTJOIN(CHAR(10), TRUE, _xlfn._xlws.FILTER(I$2:I$371, $B$2:$B$371 = $B283))</f>
        <v/>
      </c>
      <c r="K283" s="223"/>
      <c r="L283" s="151" t="str" cm="1">
        <f t="array" ref="L283">_xlfn.TEXTJOIN(CHAR(10), TRUE, _xlfn._xlws.FILTER(K$2:K$371, $B$2:$B$371 = $B283))</f>
        <v>TJ Toulon</v>
      </c>
      <c r="M283" s="54"/>
      <c r="N283" s="151" t="str" cm="1">
        <f t="array" ref="N283">_xlfn.TEXTJOIN(CHAR(10), TRUE, _xlfn._xlws.FILTER(M$2:M$371, $B$2:$B$371 = $B283))</f>
        <v/>
      </c>
      <c r="O283" s="54"/>
      <c r="P283" s="151" t="str" cm="1">
        <f t="array" ref="P283">_xlfn.TEXTJOIN(CHAR(10), TRUE, _xlfn._xlws.FILTER(O$2:O$371, $B$2:$B$371 = $B283))</f>
        <v/>
      </c>
      <c r="Q283" s="54"/>
      <c r="R283" s="151" t="str" cm="1">
        <f t="array" ref="R283">_xlfn.TEXTJOIN(CHAR(10), TRUE, _xlfn._xlws.FILTER(Q$2:Q$371, $B$2:$B$371 = $B283))</f>
        <v/>
      </c>
      <c r="S283" s="220"/>
      <c r="T283" s="113" t="str" cm="1">
        <f t="array" ref="T283">_xlfn.TEXTJOIN(CHAR(10), TRUE, _xlfn._xlws.FILTER(S$2:S$371, $B$2:$B$371 = $B283))</f>
        <v>N° de Parquet 23254000226.</v>
      </c>
      <c r="U283" s="7"/>
      <c r="V283" s="116" t="str" cm="1">
        <f t="array" ref="V283">_xlfn.TEXTJOIN(CHAR(10), TRUE, _xlfn._xlws.FILTER(U$2:U$371, $B$2:$B$371 = $B283))</f>
        <v>Plainte destruction habitat et espèces protégées
Le 2/08/2023
(ré-ensablement sans autorisation)</v>
      </c>
      <c r="W283" s="220"/>
      <c r="X283" s="121" t="str" cm="1">
        <f t="array" ref="X283">_xlfn.TEXTJOIN(CHAR(10), TRUE, _xlfn._xlws.FILTER(W$2:W$371, $B$2:$B$371 = $B283))</f>
        <v/>
      </c>
      <c r="Y283" s="220"/>
      <c r="Z283" s="113" t="str" cm="1">
        <f t="array" ref="Z283">_xlfn.TEXTJOIN(CHAR(10), TRUE, _xlfn._xlws.FILTER(Y$2:Y$371, $B$2:$B$371 = $B283))</f>
        <v/>
      </c>
      <c r="AA283" s="37"/>
      <c r="AB283" s="116"/>
      <c r="AC283" s="218"/>
      <c r="AD283" s="97"/>
      <c r="AE283" s="218"/>
      <c r="AF283" s="97"/>
      <c r="AG283" s="218"/>
      <c r="AH283" s="97" t="str" cm="1">
        <f t="array" ref="AH283">_xlfn.TEXTJOIN(CHAR(10), TRUE, _xlfn._xlws.FILTER(AG$2:AG$371, $B$2:$B$371 = $B283))</f>
        <v/>
      </c>
      <c r="AI283" s="218"/>
      <c r="AJ283" s="92" t="str" cm="1">
        <f t="array" ref="AJ283">_xlfn.TEXTJOIN(CHAR(10), TRUE, _xlfn._xlws.FILTER(AI$2:AI$371, $B$2:$B$371 = $B283))</f>
        <v/>
      </c>
    </row>
    <row r="284" spans="1:36" ht="72.599999999999994" thickBot="1" x14ac:dyDescent="0.35">
      <c r="A284" s="79"/>
      <c r="B284" s="89">
        <f t="shared" si="8"/>
        <v>46</v>
      </c>
      <c r="C284" s="221"/>
      <c r="D284" s="87" t="str" cm="1">
        <f t="array" ref="D284">_xlfn.TEXTJOIN(", ", TRUE, _xlfn._xlws.FILTER(C$2:C$371, $B$2:$B$371 = B284))</f>
        <v>Saint-Mandrier</v>
      </c>
      <c r="E284" s="4" t="s">
        <v>415</v>
      </c>
      <c r="F284" s="87" t="str" cm="1">
        <f t="array" ref="F284">_xlfn.TEXTJOIN(CHAR(10), TRUE, _xlfn._xlws.FILTER(E$2:E$371, $B$2:$B$371 = $B284))</f>
        <v>FNE-PACA
FNE83
APE St Mandrier
D. Calmet
Olivia Gervai</v>
      </c>
      <c r="G284" s="35"/>
      <c r="H284" s="114" t="str" cm="1">
        <f t="array" ref="H284">_xlfn.TEXTJOIN(CHAR(10), TRUE, _xlfn._xlws.FILTER(G$2:G$371, $B$2:$B$371 = $B284))</f>
        <v/>
      </c>
      <c r="I284" s="35"/>
      <c r="J284" s="168" t="str" cm="1">
        <f t="array" ref="J284">_xlfn.TEXTJOIN(CHAR(10), TRUE, _xlfn._xlws.FILTER(I$2:I$371, $B$2:$B$371 = $B284))</f>
        <v/>
      </c>
      <c r="K284" s="224"/>
      <c r="L284" s="154" t="str" cm="1">
        <f t="array" ref="L284">_xlfn.TEXTJOIN(CHAR(10), TRUE, _xlfn._xlws.FILTER(K$2:K$371, $B$2:$B$371 = $B284))</f>
        <v>TJ Toulon</v>
      </c>
      <c r="M284" s="57"/>
      <c r="N284" s="154" t="str" cm="1">
        <f t="array" ref="N284">_xlfn.TEXTJOIN(CHAR(10), TRUE, _xlfn._xlws.FILTER(M$2:M$371, $B$2:$B$371 = $B284))</f>
        <v/>
      </c>
      <c r="O284" s="57"/>
      <c r="P284" s="154" t="str" cm="1">
        <f t="array" ref="P284">_xlfn.TEXTJOIN(CHAR(10), TRUE, _xlfn._xlws.FILTER(O$2:O$371, $B$2:$B$371 = $B284))</f>
        <v/>
      </c>
      <c r="Q284" s="57"/>
      <c r="R284" s="154" t="str" cm="1">
        <f t="array" ref="R284">_xlfn.TEXTJOIN(CHAR(10), TRUE, _xlfn._xlws.FILTER(Q$2:Q$371, $B$2:$B$371 = $B284))</f>
        <v/>
      </c>
      <c r="S284" s="221"/>
      <c r="T284" s="114" t="str" cm="1">
        <f t="array" ref="T284">_xlfn.TEXTJOIN(CHAR(10), TRUE, _xlfn._xlws.FILTER(S$2:S$371, $B$2:$B$371 = $B284))</f>
        <v>N° de Parquet 23254000226.</v>
      </c>
      <c r="U284" s="8"/>
      <c r="V284" s="117" t="str" cm="1">
        <f t="array" ref="V284">_xlfn.TEXTJOIN(CHAR(10), TRUE, _xlfn._xlws.FILTER(U$2:U$371, $B$2:$B$371 = $B284))</f>
        <v>Plainte destruction habitat et espèces protégées
Le 2/08/2023
(ré-ensablement sans autorisation)</v>
      </c>
      <c r="W284" s="221"/>
      <c r="X284" s="122" t="str" cm="1">
        <f t="array" ref="X284">_xlfn.TEXTJOIN(CHAR(10), TRUE, _xlfn._xlws.FILTER(W$2:W$371, $B$2:$B$371 = $B284))</f>
        <v/>
      </c>
      <c r="Y284" s="221"/>
      <c r="Z284" s="114" t="str" cm="1">
        <f t="array" ref="Z284">_xlfn.TEXTJOIN(CHAR(10), TRUE, _xlfn._xlws.FILTER(Y$2:Y$371, $B$2:$B$371 = $B284))</f>
        <v/>
      </c>
      <c r="AA284" s="38"/>
      <c r="AB284" s="117"/>
      <c r="AC284" s="225"/>
      <c r="AD284" s="96"/>
      <c r="AE284" s="225"/>
      <c r="AF284" s="96"/>
      <c r="AG284" s="225"/>
      <c r="AH284" s="96" t="str" cm="1">
        <f t="array" ref="AH284">_xlfn.TEXTJOIN(CHAR(10), TRUE, _xlfn._xlws.FILTER(AG$2:AG$371, $B$2:$B$371 = $B284))</f>
        <v/>
      </c>
      <c r="AI284" s="225"/>
      <c r="AJ284" s="92" t="str" cm="1">
        <f t="array" ref="AJ284">_xlfn.TEXTJOIN(CHAR(10), TRUE, _xlfn._xlws.FILTER(AI$2:AI$371, $B$2:$B$371 = $B284))</f>
        <v/>
      </c>
    </row>
    <row r="285" spans="1:36" ht="58.2" thickBot="1" x14ac:dyDescent="0.35">
      <c r="A285" s="78">
        <v>47</v>
      </c>
      <c r="B285" s="89">
        <f t="shared" si="8"/>
        <v>47</v>
      </c>
      <c r="C285" s="2" t="s">
        <v>420</v>
      </c>
      <c r="D285" s="87" t="str" cm="1">
        <f t="array" ref="D285">_xlfn.TEXTJOIN(", ", TRUE, _xlfn._xlws.FILTER(C$2:C$371, $B$2:$B$371 = B285))</f>
        <v>Saint-Raphaël , Maison forestière du Trayas</v>
      </c>
      <c r="E285" s="3" t="s">
        <v>13</v>
      </c>
      <c r="F285" s="87" t="str" cm="1">
        <f t="array" ref="F285">_xlfn.TEXTJOIN(CHAR(10), TRUE, _xlfn._xlws.FILTER(E$2:E$371, $B$2:$B$371 = $B285))</f>
        <v>FNE-PACA
FNE83
H. Bonhomme
Avocat Me Porta</v>
      </c>
      <c r="G285" s="34" t="s">
        <v>42</v>
      </c>
      <c r="H285" s="113" t="str" cm="1">
        <f t="array" ref="H285">_xlfn.TEXTJOIN(CHAR(10), TRUE, _xlfn._xlws.FILTER(G$2:G$371, $B$2:$B$371 = $B285))</f>
        <v>Me Porta</v>
      </c>
      <c r="I285" s="34"/>
      <c r="J285" s="115" t="str" cm="1">
        <f t="array" ref="J285">_xlfn.TEXTJOIN(CHAR(10), TRUE, _xlfn._xlws.FILTER(I$2:I$371, $B$2:$B$371 = $B285))</f>
        <v/>
      </c>
      <c r="K285" s="222" t="s">
        <v>422</v>
      </c>
      <c r="L285" s="157" t="str" cm="1">
        <f t="array" ref="L285">_xlfn.TEXTJOIN(CHAR(10), TRUE, _xlfn._xlws.FILTER(K$2:K$371, $B$2:$B$371 = $B285))</f>
        <v>TJ DRaguignan</v>
      </c>
      <c r="M285" s="60"/>
      <c r="N285" s="157" t="str" cm="1">
        <f t="array" ref="N285">_xlfn.TEXTJOIN(CHAR(10), TRUE, _xlfn._xlws.FILTER(M$2:M$371, $B$2:$B$371 = $B285))</f>
        <v/>
      </c>
      <c r="O285" s="60"/>
      <c r="P285" s="157" t="str" cm="1">
        <f t="array" ref="P285">_xlfn.TEXTJOIN(CHAR(10), TRUE, _xlfn._xlws.FILTER(O$2:O$371, $B$2:$B$371 = $B285))</f>
        <v/>
      </c>
      <c r="Q285" s="60"/>
      <c r="R285" s="151" t="str" cm="1">
        <f t="array" ref="R285">_xlfn.TEXTJOIN(CHAR(10), TRUE, _xlfn._xlws.FILTER(Q$2:Q$371, $B$2:$B$371 = $B285))</f>
        <v/>
      </c>
      <c r="S285" s="5" t="s">
        <v>143</v>
      </c>
      <c r="T285" s="140" t="str" cm="1">
        <f t="array" ref="T285">_xlfn.TEXTJOIN(CHAR(10), TRUE, _xlfn._xlws.FILTER(S$2:S$371, $B$2:$B$371 = $B285))</f>
        <v>N° Parquet
22 172 180</v>
      </c>
      <c r="U285" s="219" t="s">
        <v>423</v>
      </c>
      <c r="V285" s="120" t="str" cm="1">
        <f t="array" ref="V285">_xlfn.TEXTJOIN(CHAR(10), TRUE, _xlfn._xlws.FILTER(U$2:U$371, $B$2:$B$371 = $B285))</f>
        <v>Travaux importants en site remarquable sur maison ancienne, sans permis</v>
      </c>
      <c r="W285" s="219"/>
      <c r="X285" s="113" t="str" cm="1">
        <f t="array" ref="X285">_xlfn.TEXTJOIN(CHAR(10), TRUE, _xlfn._xlws.FILTER(W$2:W$371, $B$2:$B$371 = $B285))</f>
        <v/>
      </c>
      <c r="Y285" s="3" t="s">
        <v>424</v>
      </c>
      <c r="Z285" s="113" t="str" cm="1">
        <f t="array" ref="Z285">_xlfn.TEXTJOIN(CHAR(10), TRUE, _xlfn._xlws.FILTER(Y$2:Y$371, $B$2:$B$371 = $B285))</f>
        <v>Audience TJ prévue le 22 novembre 2024
Report au 27 juin 2025</v>
      </c>
      <c r="AA285" s="42"/>
      <c r="AB285" s="120"/>
      <c r="AC285" s="217"/>
      <c r="AD285" s="95"/>
      <c r="AE285" s="217"/>
      <c r="AF285" s="95"/>
      <c r="AG285" s="217"/>
      <c r="AH285" s="95" t="str" cm="1">
        <f t="array" ref="AH285">_xlfn.TEXTJOIN(CHAR(10), TRUE, _xlfn._xlws.FILTER(AG$2:AG$371, $B$2:$B$371 = $B285))</f>
        <v/>
      </c>
      <c r="AI285" s="217"/>
      <c r="AJ285" s="92" t="str" cm="1">
        <f t="array" ref="AJ285">_xlfn.TEXTJOIN(CHAR(10), TRUE, _xlfn._xlws.FILTER(AI$2:AI$371, $B$2:$B$371 = $B285))</f>
        <v/>
      </c>
    </row>
    <row r="286" spans="1:36" ht="58.2" thickBot="1" x14ac:dyDescent="0.35">
      <c r="A286" s="36"/>
      <c r="B286" s="89">
        <f t="shared" si="8"/>
        <v>47</v>
      </c>
      <c r="C286" s="2" t="s">
        <v>421</v>
      </c>
      <c r="D286" s="87" t="str" cm="1">
        <f t="array" ref="D286">_xlfn.TEXTJOIN(", ", TRUE, _xlfn._xlws.FILTER(C$2:C$371, $B$2:$B$371 = B286))</f>
        <v>Saint-Raphaël , Maison forestière du Trayas</v>
      </c>
      <c r="E286" s="3" t="s">
        <v>25</v>
      </c>
      <c r="F286" s="87" t="str" cm="1">
        <f t="array" ref="F286">_xlfn.TEXTJOIN(CHAR(10), TRUE, _xlfn._xlws.FILTER(E$2:E$371, $B$2:$B$371 = $B286))</f>
        <v>FNE-PACA
FNE83
H. Bonhomme
Avocat Me Porta</v>
      </c>
      <c r="G286" s="34"/>
      <c r="H286" s="113" t="str" cm="1">
        <f t="array" ref="H286">_xlfn.TEXTJOIN(CHAR(10), TRUE, _xlfn._xlws.FILTER(G$2:G$371, $B$2:$B$371 = $B286))</f>
        <v>Me Porta</v>
      </c>
      <c r="I286" s="34"/>
      <c r="J286" s="115" t="str" cm="1">
        <f t="array" ref="J286">_xlfn.TEXTJOIN(CHAR(10), TRUE, _xlfn._xlws.FILTER(I$2:I$371, $B$2:$B$371 = $B286))</f>
        <v/>
      </c>
      <c r="K286" s="223"/>
      <c r="L286" s="158" t="str" cm="1">
        <f t="array" ref="L286">_xlfn.TEXTJOIN(CHAR(10), TRUE, _xlfn._xlws.FILTER(K$2:K$371, $B$2:$B$371 = $B286))</f>
        <v>TJ DRaguignan</v>
      </c>
      <c r="M286" s="61"/>
      <c r="N286" s="158" t="str" cm="1">
        <f t="array" ref="N286">_xlfn.TEXTJOIN(CHAR(10), TRUE, _xlfn._xlws.FILTER(M$2:M$371, $B$2:$B$371 = $B286))</f>
        <v/>
      </c>
      <c r="O286" s="61"/>
      <c r="P286" s="158" t="str" cm="1">
        <f t="array" ref="P286">_xlfn.TEXTJOIN(CHAR(10), TRUE, _xlfn._xlws.FILTER(O$2:O$371, $B$2:$B$371 = $B286))</f>
        <v/>
      </c>
      <c r="Q286" s="61"/>
      <c r="R286" s="151" t="str" cm="1">
        <f t="array" ref="R286">_xlfn.TEXTJOIN(CHAR(10), TRUE, _xlfn._xlws.FILTER(Q$2:Q$371, $B$2:$B$371 = $B286))</f>
        <v/>
      </c>
      <c r="S286" s="5" t="s">
        <v>426</v>
      </c>
      <c r="T286" s="140" t="str" cm="1">
        <f t="array" ref="T286">_xlfn.TEXTJOIN(CHAR(10), TRUE, _xlfn._xlws.FILTER(S$2:S$371, $B$2:$B$371 = $B286))</f>
        <v>N° Parquet
22 172 180</v>
      </c>
      <c r="U286" s="220"/>
      <c r="V286" s="121" t="str" cm="1">
        <f t="array" ref="V286">_xlfn.TEXTJOIN(CHAR(10), TRUE, _xlfn._xlws.FILTER(U$2:U$371, $B$2:$B$371 = $B286))</f>
        <v>Travaux importants en site remarquable sur maison ancienne, sans permis</v>
      </c>
      <c r="W286" s="220"/>
      <c r="X286" s="113" t="str" cm="1">
        <f t="array" ref="X286">_xlfn.TEXTJOIN(CHAR(10), TRUE, _xlfn._xlws.FILTER(W$2:W$371, $B$2:$B$371 = $B286))</f>
        <v/>
      </c>
      <c r="Y286" s="3" t="s">
        <v>425</v>
      </c>
      <c r="Z286" s="113" t="str" cm="1">
        <f t="array" ref="Z286">_xlfn.TEXTJOIN(CHAR(10), TRUE, _xlfn._xlws.FILTER(Y$2:Y$371, $B$2:$B$371 = $B286))</f>
        <v>Audience TJ prévue le 22 novembre 2024
Report au 27 juin 2025</v>
      </c>
      <c r="AA286" s="43"/>
      <c r="AB286" s="121"/>
      <c r="AC286" s="218"/>
      <c r="AD286" s="97"/>
      <c r="AE286" s="218"/>
      <c r="AF286" s="97"/>
      <c r="AG286" s="218"/>
      <c r="AH286" s="97" t="str" cm="1">
        <f t="array" ref="AH286">_xlfn.TEXTJOIN(CHAR(10), TRUE, _xlfn._xlws.FILTER(AG$2:AG$371, $B$2:$B$371 = $B286))</f>
        <v/>
      </c>
      <c r="AI286" s="218"/>
      <c r="AJ286" s="92" t="str" cm="1">
        <f t="array" ref="AJ286">_xlfn.TEXTJOIN(CHAR(10), TRUE, _xlfn._xlws.FILTER(AI$2:AI$371, $B$2:$B$371 = $B286))</f>
        <v/>
      </c>
    </row>
    <row r="287" spans="1:36" ht="58.2" thickBot="1" x14ac:dyDescent="0.35">
      <c r="A287" s="36"/>
      <c r="B287" s="89">
        <f t="shared" si="8"/>
        <v>47</v>
      </c>
      <c r="C287" s="12"/>
      <c r="D287" s="87" t="str" cm="1">
        <f t="array" ref="D287">_xlfn.TEXTJOIN(", ", TRUE, _xlfn._xlws.FILTER(C$2:C$371, $B$2:$B$371 = B287))</f>
        <v>Saint-Raphaël , Maison forestière du Trayas</v>
      </c>
      <c r="E287" s="3" t="s">
        <v>16</v>
      </c>
      <c r="F287" s="87" t="str" cm="1">
        <f t="array" ref="F287">_xlfn.TEXTJOIN(CHAR(10), TRUE, _xlfn._xlws.FILTER(E$2:E$371, $B$2:$B$371 = $B287))</f>
        <v>FNE-PACA
FNE83
H. Bonhomme
Avocat Me Porta</v>
      </c>
      <c r="G287" s="34"/>
      <c r="H287" s="113" t="str" cm="1">
        <f t="array" ref="H287">_xlfn.TEXTJOIN(CHAR(10), TRUE, _xlfn._xlws.FILTER(G$2:G$371, $B$2:$B$371 = $B287))</f>
        <v>Me Porta</v>
      </c>
      <c r="I287" s="34"/>
      <c r="J287" s="115" t="str" cm="1">
        <f t="array" ref="J287">_xlfn.TEXTJOIN(CHAR(10), TRUE, _xlfn._xlws.FILTER(I$2:I$371, $B$2:$B$371 = $B287))</f>
        <v/>
      </c>
      <c r="K287" s="223"/>
      <c r="L287" s="158" t="str" cm="1">
        <f t="array" ref="L287">_xlfn.TEXTJOIN(CHAR(10), TRUE, _xlfn._xlws.FILTER(K$2:K$371, $B$2:$B$371 = $B287))</f>
        <v>TJ DRaguignan</v>
      </c>
      <c r="M287" s="61"/>
      <c r="N287" s="158" t="str" cm="1">
        <f t="array" ref="N287">_xlfn.TEXTJOIN(CHAR(10), TRUE, _xlfn._xlws.FILTER(M$2:M$371, $B$2:$B$371 = $B287))</f>
        <v/>
      </c>
      <c r="O287" s="61"/>
      <c r="P287" s="158" t="str" cm="1">
        <f t="array" ref="P287">_xlfn.TEXTJOIN(CHAR(10), TRUE, _xlfn._xlws.FILTER(O$2:O$371, $B$2:$B$371 = $B287))</f>
        <v/>
      </c>
      <c r="Q287" s="61"/>
      <c r="R287" s="151" t="str" cm="1">
        <f t="array" ref="R287">_xlfn.TEXTJOIN(CHAR(10), TRUE, _xlfn._xlws.FILTER(Q$2:Q$371, $B$2:$B$371 = $B287))</f>
        <v/>
      </c>
      <c r="S287" s="7"/>
      <c r="T287" s="116" t="str" cm="1">
        <f t="array" ref="T287">_xlfn.TEXTJOIN(CHAR(10), TRUE, _xlfn._xlws.FILTER(S$2:S$371, $B$2:$B$371 = $B287))</f>
        <v>N° Parquet
22 172 180</v>
      </c>
      <c r="U287" s="220"/>
      <c r="V287" s="121" t="str" cm="1">
        <f t="array" ref="V287">_xlfn.TEXTJOIN(CHAR(10), TRUE, _xlfn._xlws.FILTER(U$2:U$371, $B$2:$B$371 = $B287))</f>
        <v>Travaux importants en site remarquable sur maison ancienne, sans permis</v>
      </c>
      <c r="W287" s="220"/>
      <c r="X287" s="113" t="str" cm="1">
        <f t="array" ref="X287">_xlfn.TEXTJOIN(CHAR(10), TRUE, _xlfn._xlws.FILTER(W$2:W$371, $B$2:$B$371 = $B287))</f>
        <v/>
      </c>
      <c r="Y287" s="7"/>
      <c r="Z287" s="116" t="str" cm="1">
        <f t="array" ref="Z287">_xlfn.TEXTJOIN(CHAR(10), TRUE, _xlfn._xlws.FILTER(Y$2:Y$371, $B$2:$B$371 = $B287))</f>
        <v>Audience TJ prévue le 22 novembre 2024
Report au 27 juin 2025</v>
      </c>
      <c r="AA287" s="43"/>
      <c r="AB287" s="121"/>
      <c r="AC287" s="218"/>
      <c r="AD287" s="97"/>
      <c r="AE287" s="218"/>
      <c r="AF287" s="97"/>
      <c r="AG287" s="218"/>
      <c r="AH287" s="97" t="str" cm="1">
        <f t="array" ref="AH287">_xlfn.TEXTJOIN(CHAR(10), TRUE, _xlfn._xlws.FILTER(AG$2:AG$371, $B$2:$B$371 = $B287))</f>
        <v/>
      </c>
      <c r="AI287" s="218"/>
      <c r="AJ287" s="92" t="str" cm="1">
        <f t="array" ref="AJ287">_xlfn.TEXTJOIN(CHAR(10), TRUE, _xlfn._xlws.FILTER(AI$2:AI$371, $B$2:$B$371 = $B287))</f>
        <v/>
      </c>
    </row>
    <row r="288" spans="1:36" ht="58.2" thickBot="1" x14ac:dyDescent="0.35">
      <c r="A288" s="79"/>
      <c r="B288" s="89">
        <f t="shared" si="8"/>
        <v>47</v>
      </c>
      <c r="C288" s="13"/>
      <c r="D288" s="87" t="str" cm="1">
        <f t="array" ref="D288">_xlfn.TEXTJOIN(", ", TRUE, _xlfn._xlws.FILTER(C$2:C$371, $B$2:$B$371 = B288))</f>
        <v>Saint-Raphaël , Maison forestière du Trayas</v>
      </c>
      <c r="E288" s="4" t="s">
        <v>63</v>
      </c>
      <c r="F288" s="87" t="str" cm="1">
        <f t="array" ref="F288">_xlfn.TEXTJOIN(CHAR(10), TRUE, _xlfn._xlws.FILTER(E$2:E$371, $B$2:$B$371 = $B288))</f>
        <v>FNE-PACA
FNE83
H. Bonhomme
Avocat Me Porta</v>
      </c>
      <c r="G288" s="35"/>
      <c r="H288" s="114" t="str" cm="1">
        <f t="array" ref="H288">_xlfn.TEXTJOIN(CHAR(10), TRUE, _xlfn._xlws.FILTER(G$2:G$371, $B$2:$B$371 = $B288))</f>
        <v>Me Porta</v>
      </c>
      <c r="I288" s="35"/>
      <c r="J288" s="168" t="str" cm="1">
        <f t="array" ref="J288">_xlfn.TEXTJOIN(CHAR(10), TRUE, _xlfn._xlws.FILTER(I$2:I$371, $B$2:$B$371 = $B288))</f>
        <v/>
      </c>
      <c r="K288" s="224"/>
      <c r="L288" s="159" t="str" cm="1">
        <f t="array" ref="L288">_xlfn.TEXTJOIN(CHAR(10), TRUE, _xlfn._xlws.FILTER(K$2:K$371, $B$2:$B$371 = $B288))</f>
        <v>TJ DRaguignan</v>
      </c>
      <c r="M288" s="62"/>
      <c r="N288" s="159" t="str" cm="1">
        <f t="array" ref="N288">_xlfn.TEXTJOIN(CHAR(10), TRUE, _xlfn._xlws.FILTER(M$2:M$371, $B$2:$B$371 = $B288))</f>
        <v/>
      </c>
      <c r="O288" s="62"/>
      <c r="P288" s="159" t="str" cm="1">
        <f t="array" ref="P288">_xlfn.TEXTJOIN(CHAR(10), TRUE, _xlfn._xlws.FILTER(O$2:O$371, $B$2:$B$371 = $B288))</f>
        <v/>
      </c>
      <c r="Q288" s="62"/>
      <c r="R288" s="154" t="str" cm="1">
        <f t="array" ref="R288">_xlfn.TEXTJOIN(CHAR(10), TRUE, _xlfn._xlws.FILTER(Q$2:Q$371, $B$2:$B$371 = $B288))</f>
        <v/>
      </c>
      <c r="S288" s="8"/>
      <c r="T288" s="117" t="str" cm="1">
        <f t="array" ref="T288">_xlfn.TEXTJOIN(CHAR(10), TRUE, _xlfn._xlws.FILTER(S$2:S$371, $B$2:$B$371 = $B288))</f>
        <v>N° Parquet
22 172 180</v>
      </c>
      <c r="U288" s="221"/>
      <c r="V288" s="122" t="str" cm="1">
        <f t="array" ref="V288">_xlfn.TEXTJOIN(CHAR(10), TRUE, _xlfn._xlws.FILTER(U$2:U$371, $B$2:$B$371 = $B288))</f>
        <v>Travaux importants en site remarquable sur maison ancienne, sans permis</v>
      </c>
      <c r="W288" s="221"/>
      <c r="X288" s="114" t="str" cm="1">
        <f t="array" ref="X288">_xlfn.TEXTJOIN(CHAR(10), TRUE, _xlfn._xlws.FILTER(W$2:W$371, $B$2:$B$371 = $B288))</f>
        <v/>
      </c>
      <c r="Y288" s="8"/>
      <c r="Z288" s="117" t="str" cm="1">
        <f t="array" ref="Z288">_xlfn.TEXTJOIN(CHAR(10), TRUE, _xlfn._xlws.FILTER(Y$2:Y$371, $B$2:$B$371 = $B288))</f>
        <v>Audience TJ prévue le 22 novembre 2024
Report au 27 juin 2025</v>
      </c>
      <c r="AA288" s="45"/>
      <c r="AB288" s="122"/>
      <c r="AC288" s="225"/>
      <c r="AD288" s="96"/>
      <c r="AE288" s="225"/>
      <c r="AF288" s="96"/>
      <c r="AG288" s="225"/>
      <c r="AH288" s="96" t="str" cm="1">
        <f t="array" ref="AH288">_xlfn.TEXTJOIN(CHAR(10), TRUE, _xlfn._xlws.FILTER(AG$2:AG$371, $B$2:$B$371 = $B288))</f>
        <v/>
      </c>
      <c r="AI288" s="225"/>
      <c r="AJ288" s="92" t="str" cm="1">
        <f t="array" ref="AJ288">_xlfn.TEXTJOIN(CHAR(10), TRUE, _xlfn._xlws.FILTER(AI$2:AI$371, $B$2:$B$371 = $B288))</f>
        <v/>
      </c>
    </row>
    <row r="289" spans="1:36" ht="216.6" thickBot="1" x14ac:dyDescent="0.35">
      <c r="A289" s="78">
        <v>48</v>
      </c>
      <c r="B289" s="89">
        <f t="shared" si="8"/>
        <v>48</v>
      </c>
      <c r="C289" s="219" t="s">
        <v>427</v>
      </c>
      <c r="D289" s="87" t="str" cm="1">
        <f t="array" ref="D289">_xlfn.TEXTJOIN(", ", TRUE, _xlfn._xlws.FILTER(C$2:C$371, $B$2:$B$371 = B289))</f>
        <v>Six-Fours</v>
      </c>
      <c r="E289" s="3" t="s">
        <v>13</v>
      </c>
      <c r="F289" s="87" t="str" cm="1">
        <f t="array" ref="F289">_xlfn.TEXTJOIN(CHAR(10), TRUE, _xlfn._xlws.FILTER(E$2:E$371, $B$2:$B$371 = $B289))</f>
        <v>FNE-PACA
UDVN-FNE83
J Rebhun</v>
      </c>
      <c r="G289" s="34"/>
      <c r="H289" s="113" t="str" cm="1">
        <f t="array" ref="H289">_xlfn.TEXTJOIN(CHAR(10), TRUE, _xlfn._xlws.FILTER(G$2:G$371, $B$2:$B$371 = $B289))</f>
        <v/>
      </c>
      <c r="I289" s="34"/>
      <c r="J289" s="115" t="str" cm="1">
        <f t="array" ref="J289">_xlfn.TEXTJOIN(CHAR(10), TRUE, _xlfn._xlws.FILTER(I$2:I$371, $B$2:$B$371 = $B289))</f>
        <v/>
      </c>
      <c r="K289" s="222" t="s">
        <v>429</v>
      </c>
      <c r="L289" s="157" t="str" cm="1">
        <f t="array" ref="L289">_xlfn.TEXTJOIN(CHAR(10), TRUE, _xlfn._xlws.FILTER(K$2:K$371, $B$2:$B$371 = $B289))</f>
        <v xml:space="preserve">TJ Toulon devient le Tribunal Judiciaire </v>
      </c>
      <c r="M289" s="60"/>
      <c r="N289" s="157" t="str" cm="1">
        <f t="array" ref="N289">_xlfn.TEXTJOIN(CHAR(10), TRUE, _xlfn._xlws.FILTER(M$2:M$371, $B$2:$B$371 = $B289))</f>
        <v/>
      </c>
      <c r="O289" s="60"/>
      <c r="P289" s="157" t="str" cm="1">
        <f t="array" ref="P289">_xlfn.TEXTJOIN(CHAR(10), TRUE, _xlfn._xlws.FILTER(O$2:O$371, $B$2:$B$371 = $B289))</f>
        <v/>
      </c>
      <c r="Q289" s="60"/>
      <c r="R289" s="151" t="str" cm="1">
        <f t="array" ref="R289">_xlfn.TEXTJOIN(CHAR(10), TRUE, _xlfn._xlws.FILTER(Q$2:Q$371, $B$2:$B$371 = $B289))</f>
        <v/>
      </c>
      <c r="S289" s="5" t="s">
        <v>191</v>
      </c>
      <c r="T289" s="140" t="str" cm="1">
        <f t="array" ref="T289">_xlfn.TEXTJOIN(CHAR(10), TRUE, _xlfn._xlws.FILTER(S$2:S$371, $B$2:$B$371 = $B289))</f>
        <v>N° Parquet :
20072000137</v>
      </c>
      <c r="U289" s="219" t="s">
        <v>430</v>
      </c>
      <c r="V289" s="120" t="str" cm="1">
        <f t="array" ref="V289">_xlfn.TEXTJOIN(CHAR(10), TRUE, _xlfn._xlws.FILTER(U$2:U$371, $B$2:$B$371 = $B289))</f>
        <v>Plainte pénale pour déversement illégaux de déchets du BTP sur parcelle BC7 Cap Sicié (zone natura 2000)</v>
      </c>
      <c r="W289" s="219" t="s">
        <v>431</v>
      </c>
      <c r="X289" s="113" t="str" cm="1">
        <f t="array" ref="X289">_xlfn.TEXTJOIN(CHAR(10), TRUE, _xlfn._xlws.FILTER(W$2:W$371, $B$2:$B$371 = $B289))</f>
        <v xml:space="preserve">Dépôt le 03/02/2020 devant la chambre correctionnelle du Tribunal judiciaire de Toulon </v>
      </c>
      <c r="Y289" s="3" t="s">
        <v>432</v>
      </c>
      <c r="Z289" s="113" t="str" cm="1">
        <f t="array" ref="Z289">_xlfn.TEXTJOIN(CHAR(10), TRUE, _xlfn._xlws.FILTER(Y$2:Y$371, $B$2:$B$371 = $B289))</f>
        <v>Le 28/02/2022 Avis de classement à victime
L’auteur a déjà été jugé pour la même infraction.
DOUTE SUR CETTE DECISION
Relance Parquet 26/03/2022 Réponse 7/11/2022 avec pièces du dossier
Visite sur site
Constat huissier
Délai pour agir</v>
      </c>
      <c r="AA289" s="42"/>
      <c r="AB289" s="113"/>
      <c r="AC289" s="39"/>
      <c r="AD289" s="98"/>
      <c r="AE289" s="39"/>
      <c r="AF289" s="98"/>
      <c r="AG289" s="39"/>
      <c r="AH289" s="98" t="str" cm="1">
        <f t="array" ref="AH289">_xlfn.TEXTJOIN(CHAR(10), TRUE, _xlfn._xlws.FILTER(AG$2:AG$371, $B$2:$B$371 = $B289))</f>
        <v/>
      </c>
      <c r="AI289" s="39"/>
      <c r="AJ289" s="92" t="str" cm="1">
        <f t="array" ref="AJ289">_xlfn.TEXTJOIN(CHAR(10), TRUE, _xlfn._xlws.FILTER(AI$2:AI$371, $B$2:$B$371 = $B289))</f>
        <v/>
      </c>
    </row>
    <row r="290" spans="1:36" ht="216.6" thickBot="1" x14ac:dyDescent="0.35">
      <c r="A290" s="36"/>
      <c r="B290" s="89">
        <f t="shared" si="8"/>
        <v>48</v>
      </c>
      <c r="C290" s="220"/>
      <c r="D290" s="87" t="str" cm="1">
        <f t="array" ref="D290">_xlfn.TEXTJOIN(", ", TRUE, _xlfn._xlws.FILTER(C$2:C$371, $B$2:$B$371 = B290))</f>
        <v>Six-Fours</v>
      </c>
      <c r="E290" s="3" t="s">
        <v>14</v>
      </c>
      <c r="F290" s="87" t="str" cm="1">
        <f t="array" ref="F290">_xlfn.TEXTJOIN(CHAR(10), TRUE, _xlfn._xlws.FILTER(E$2:E$371, $B$2:$B$371 = $B290))</f>
        <v>FNE-PACA
UDVN-FNE83
J Rebhun</v>
      </c>
      <c r="G290" s="34"/>
      <c r="H290" s="113" t="str" cm="1">
        <f t="array" ref="H290">_xlfn.TEXTJOIN(CHAR(10), TRUE, _xlfn._xlws.FILTER(G$2:G$371, $B$2:$B$371 = $B290))</f>
        <v/>
      </c>
      <c r="I290" s="34"/>
      <c r="J290" s="115" t="str" cm="1">
        <f t="array" ref="J290">_xlfn.TEXTJOIN(CHAR(10), TRUE, _xlfn._xlws.FILTER(I$2:I$371, $B$2:$B$371 = $B290))</f>
        <v/>
      </c>
      <c r="K290" s="223"/>
      <c r="L290" s="158" t="str" cm="1">
        <f t="array" ref="L290">_xlfn.TEXTJOIN(CHAR(10), TRUE, _xlfn._xlws.FILTER(K$2:K$371, $B$2:$B$371 = $B290))</f>
        <v xml:space="preserve">TJ Toulon devient le Tribunal Judiciaire </v>
      </c>
      <c r="M290" s="61"/>
      <c r="N290" s="158" t="str" cm="1">
        <f t="array" ref="N290">_xlfn.TEXTJOIN(CHAR(10), TRUE, _xlfn._xlws.FILTER(M$2:M$371, $B$2:$B$371 = $B290))</f>
        <v/>
      </c>
      <c r="O290" s="61"/>
      <c r="P290" s="158" t="str" cm="1">
        <f t="array" ref="P290">_xlfn.TEXTJOIN(CHAR(10), TRUE, _xlfn._xlws.FILTER(O$2:O$371, $B$2:$B$371 = $B290))</f>
        <v/>
      </c>
      <c r="Q290" s="61"/>
      <c r="R290" s="151" t="str" cm="1">
        <f t="array" ref="R290">_xlfn.TEXTJOIN(CHAR(10), TRUE, _xlfn._xlws.FILTER(Q$2:Q$371, $B$2:$B$371 = $B290))</f>
        <v/>
      </c>
      <c r="S290" s="5">
        <v>20072000137</v>
      </c>
      <c r="T290" s="140" t="str" cm="1">
        <f t="array" ref="T290">_xlfn.TEXTJOIN(CHAR(10), TRUE, _xlfn._xlws.FILTER(S$2:S$371, $B$2:$B$371 = $B290))</f>
        <v>N° Parquet :
20072000137</v>
      </c>
      <c r="U290" s="220"/>
      <c r="V290" s="121" t="str" cm="1">
        <f t="array" ref="V290">_xlfn.TEXTJOIN(CHAR(10), TRUE, _xlfn._xlws.FILTER(U$2:U$371, $B$2:$B$371 = $B290))</f>
        <v>Plainte pénale pour déversement illégaux de déchets du BTP sur parcelle BC7 Cap Sicié (zone natura 2000)</v>
      </c>
      <c r="W290" s="220"/>
      <c r="X290" s="113" t="str" cm="1">
        <f t="array" ref="X290">_xlfn.TEXTJOIN(CHAR(10), TRUE, _xlfn._xlws.FILTER(W$2:W$371, $B$2:$B$371 = $B290))</f>
        <v xml:space="preserve">Dépôt le 03/02/2020 devant la chambre correctionnelle du Tribunal judiciaire de Toulon </v>
      </c>
      <c r="Y290" s="3" t="s">
        <v>433</v>
      </c>
      <c r="Z290" s="113" t="str" cm="1">
        <f t="array" ref="Z290">_xlfn.TEXTJOIN(CHAR(10), TRUE, _xlfn._xlws.FILTER(Y$2:Y$371, $B$2:$B$371 = $B290))</f>
        <v>Le 28/02/2022 Avis de classement à victime
L’auteur a déjà été jugé pour la même infraction.
DOUTE SUR CETTE DECISION
Relance Parquet 26/03/2022 Réponse 7/11/2022 avec pièces du dossier
Visite sur site
Constat huissier
Délai pour agir</v>
      </c>
      <c r="AA290" s="43"/>
      <c r="AB290" s="113"/>
      <c r="AC290" s="51"/>
      <c r="AD290" s="107"/>
      <c r="AE290" s="51"/>
      <c r="AF290" s="107"/>
      <c r="AG290" s="51"/>
      <c r="AH290" s="107" t="str" cm="1">
        <f t="array" ref="AH290">_xlfn.TEXTJOIN(CHAR(10), TRUE, _xlfn._xlws.FILTER(AG$2:AG$371, $B$2:$B$371 = $B290))</f>
        <v/>
      </c>
      <c r="AI290" s="51"/>
      <c r="AJ290" s="92" t="str" cm="1">
        <f t="array" ref="AJ290">_xlfn.TEXTJOIN(CHAR(10), TRUE, _xlfn._xlws.FILTER(AI$2:AI$371, $B$2:$B$371 = $B290))</f>
        <v/>
      </c>
    </row>
    <row r="291" spans="1:36" ht="216.6" thickBot="1" x14ac:dyDescent="0.35">
      <c r="A291" s="36"/>
      <c r="B291" s="89">
        <f t="shared" si="8"/>
        <v>48</v>
      </c>
      <c r="C291" s="220"/>
      <c r="D291" s="87" t="str" cm="1">
        <f t="array" ref="D291">_xlfn.TEXTJOIN(", ", TRUE, _xlfn._xlws.FILTER(C$2:C$371, $B$2:$B$371 = B291))</f>
        <v>Six-Fours</v>
      </c>
      <c r="E291" s="3" t="s">
        <v>428</v>
      </c>
      <c r="F291" s="87" t="str" cm="1">
        <f t="array" ref="F291">_xlfn.TEXTJOIN(CHAR(10), TRUE, _xlfn._xlws.FILTER(E$2:E$371, $B$2:$B$371 = $B291))</f>
        <v>FNE-PACA
UDVN-FNE83
J Rebhun</v>
      </c>
      <c r="G291" s="34"/>
      <c r="H291" s="113" t="str" cm="1">
        <f t="array" ref="H291">_xlfn.TEXTJOIN(CHAR(10), TRUE, _xlfn._xlws.FILTER(G$2:G$371, $B$2:$B$371 = $B291))</f>
        <v/>
      </c>
      <c r="I291" s="34"/>
      <c r="J291" s="115" t="str" cm="1">
        <f t="array" ref="J291">_xlfn.TEXTJOIN(CHAR(10), TRUE, _xlfn._xlws.FILTER(I$2:I$371, $B$2:$B$371 = $B291))</f>
        <v/>
      </c>
      <c r="K291" s="223"/>
      <c r="L291" s="158" t="str" cm="1">
        <f t="array" ref="L291">_xlfn.TEXTJOIN(CHAR(10), TRUE, _xlfn._xlws.FILTER(K$2:K$371, $B$2:$B$371 = $B291))</f>
        <v xml:space="preserve">TJ Toulon devient le Tribunal Judiciaire </v>
      </c>
      <c r="M291" s="61"/>
      <c r="N291" s="158" t="str" cm="1">
        <f t="array" ref="N291">_xlfn.TEXTJOIN(CHAR(10), TRUE, _xlfn._xlws.FILTER(M$2:M$371, $B$2:$B$371 = $B291))</f>
        <v/>
      </c>
      <c r="O291" s="61"/>
      <c r="P291" s="158" t="str" cm="1">
        <f t="array" ref="P291">_xlfn.TEXTJOIN(CHAR(10), TRUE, _xlfn._xlws.FILTER(O$2:O$371, $B$2:$B$371 = $B291))</f>
        <v/>
      </c>
      <c r="Q291" s="61"/>
      <c r="R291" s="151" t="str" cm="1">
        <f t="array" ref="R291">_xlfn.TEXTJOIN(CHAR(10), TRUE, _xlfn._xlws.FILTER(Q$2:Q$371, $B$2:$B$371 = $B291))</f>
        <v/>
      </c>
      <c r="S291" s="7"/>
      <c r="T291" s="116" t="str" cm="1">
        <f t="array" ref="T291">_xlfn.TEXTJOIN(CHAR(10), TRUE, _xlfn._xlws.FILTER(S$2:S$371, $B$2:$B$371 = $B291))</f>
        <v>N° Parquet :
20072000137</v>
      </c>
      <c r="U291" s="220"/>
      <c r="V291" s="121" t="str" cm="1">
        <f t="array" ref="V291">_xlfn.TEXTJOIN(CHAR(10), TRUE, _xlfn._xlws.FILTER(U$2:U$371, $B$2:$B$371 = $B291))</f>
        <v>Plainte pénale pour déversement illégaux de déchets du BTP sur parcelle BC7 Cap Sicié (zone natura 2000)</v>
      </c>
      <c r="W291" s="220"/>
      <c r="X291" s="113" t="str" cm="1">
        <f t="array" ref="X291">_xlfn.TEXTJOIN(CHAR(10), TRUE, _xlfn._xlws.FILTER(W$2:W$371, $B$2:$B$371 = $B291))</f>
        <v xml:space="preserve">Dépôt le 03/02/2020 devant la chambre correctionnelle du Tribunal judiciaire de Toulon </v>
      </c>
      <c r="Y291" s="14" t="s">
        <v>434</v>
      </c>
      <c r="Z291" s="126" t="str" cm="1">
        <f t="array" ref="Z291">_xlfn.TEXTJOIN(CHAR(10), TRUE, _xlfn._xlws.FILTER(Y$2:Y$371, $B$2:$B$371 = $B291))</f>
        <v>Le 28/02/2022 Avis de classement à victime
L’auteur a déjà été jugé pour la même infraction.
DOUTE SUR CETTE DECISION
Relance Parquet 26/03/2022 Réponse 7/11/2022 avec pièces du dossier
Visite sur site
Constat huissier
Délai pour agir</v>
      </c>
      <c r="AA291" s="43"/>
      <c r="AB291" s="113"/>
      <c r="AC291" s="47"/>
      <c r="AD291" s="101"/>
      <c r="AE291" s="47"/>
      <c r="AF291" s="101"/>
      <c r="AG291" s="47"/>
      <c r="AH291" s="101" t="str" cm="1">
        <f t="array" ref="AH291">_xlfn.TEXTJOIN(CHAR(10), TRUE, _xlfn._xlws.FILTER(AG$2:AG$371, $B$2:$B$371 = $B291))</f>
        <v/>
      </c>
      <c r="AI291" s="47"/>
      <c r="AJ291" s="92" t="str" cm="1">
        <f t="array" ref="AJ291">_xlfn.TEXTJOIN(CHAR(10), TRUE, _xlfn._xlws.FILTER(AI$2:AI$371, $B$2:$B$371 = $B291))</f>
        <v/>
      </c>
    </row>
    <row r="292" spans="1:36" ht="216.6" thickBot="1" x14ac:dyDescent="0.35">
      <c r="A292" s="36"/>
      <c r="B292" s="89">
        <f t="shared" si="8"/>
        <v>48</v>
      </c>
      <c r="C292" s="220"/>
      <c r="D292" s="87" t="str" cm="1">
        <f t="array" ref="D292">_xlfn.TEXTJOIN(", ", TRUE, _xlfn._xlws.FILTER(C$2:C$371, $B$2:$B$371 = B292))</f>
        <v>Six-Fours</v>
      </c>
      <c r="E292" s="7"/>
      <c r="F292" s="87" t="str" cm="1">
        <f t="array" ref="F292">_xlfn.TEXTJOIN(CHAR(10), TRUE, _xlfn._xlws.FILTER(E$2:E$371, $B$2:$B$371 = $B292))</f>
        <v>FNE-PACA
UDVN-FNE83
J Rebhun</v>
      </c>
      <c r="G292" s="37"/>
      <c r="H292" s="116" t="str" cm="1">
        <f t="array" ref="H292">_xlfn.TEXTJOIN(CHAR(10), TRUE, _xlfn._xlws.FILTER(G$2:G$371, $B$2:$B$371 = $B292))</f>
        <v/>
      </c>
      <c r="I292" s="37"/>
      <c r="J292" s="169" t="str" cm="1">
        <f t="array" ref="J292">_xlfn.TEXTJOIN(CHAR(10), TRUE, _xlfn._xlws.FILTER(I$2:I$371, $B$2:$B$371 = $B292))</f>
        <v/>
      </c>
      <c r="K292" s="223"/>
      <c r="L292" s="158" t="str" cm="1">
        <f t="array" ref="L292">_xlfn.TEXTJOIN(CHAR(10), TRUE, _xlfn._xlws.FILTER(K$2:K$371, $B$2:$B$371 = $B292))</f>
        <v xml:space="preserve">TJ Toulon devient le Tribunal Judiciaire </v>
      </c>
      <c r="M292" s="61"/>
      <c r="N292" s="158" t="str" cm="1">
        <f t="array" ref="N292">_xlfn.TEXTJOIN(CHAR(10), TRUE, _xlfn._xlws.FILTER(M$2:M$371, $B$2:$B$371 = $B292))</f>
        <v/>
      </c>
      <c r="O292" s="61"/>
      <c r="P292" s="158" t="str" cm="1">
        <f t="array" ref="P292">_xlfn.TEXTJOIN(CHAR(10), TRUE, _xlfn._xlws.FILTER(O$2:O$371, $B$2:$B$371 = $B292))</f>
        <v/>
      </c>
      <c r="Q292" s="61"/>
      <c r="R292" s="151" t="str" cm="1">
        <f t="array" ref="R292">_xlfn.TEXTJOIN(CHAR(10), TRUE, _xlfn._xlws.FILTER(Q$2:Q$371, $B$2:$B$371 = $B292))</f>
        <v/>
      </c>
      <c r="S292" s="7"/>
      <c r="T292" s="116" t="str" cm="1">
        <f t="array" ref="T292">_xlfn.TEXTJOIN(CHAR(10), TRUE, _xlfn._xlws.FILTER(S$2:S$371, $B$2:$B$371 = $B292))</f>
        <v>N° Parquet :
20072000137</v>
      </c>
      <c r="U292" s="220"/>
      <c r="V292" s="121" t="str" cm="1">
        <f t="array" ref="V292">_xlfn.TEXTJOIN(CHAR(10), TRUE, _xlfn._xlws.FILTER(U$2:U$371, $B$2:$B$371 = $B292))</f>
        <v>Plainte pénale pour déversement illégaux de déchets du BTP sur parcelle BC7 Cap Sicié (zone natura 2000)</v>
      </c>
      <c r="W292" s="220"/>
      <c r="X292" s="113" t="str" cm="1">
        <f t="array" ref="X292">_xlfn.TEXTJOIN(CHAR(10), TRUE, _xlfn._xlws.FILTER(W$2:W$371, $B$2:$B$371 = $B292))</f>
        <v xml:space="preserve">Dépôt le 03/02/2020 devant la chambre correctionnelle du Tribunal judiciaire de Toulon </v>
      </c>
      <c r="Y292" s="3" t="s">
        <v>435</v>
      </c>
      <c r="Z292" s="113" t="str" cm="1">
        <f t="array" ref="Z292">_xlfn.TEXTJOIN(CHAR(10), TRUE, _xlfn._xlws.FILTER(Y$2:Y$371, $B$2:$B$371 = $B292))</f>
        <v>Le 28/02/2022 Avis de classement à victime
L’auteur a déjà été jugé pour la même infraction.
DOUTE SUR CETTE DECISION
Relance Parquet 26/03/2022 Réponse 7/11/2022 avec pièces du dossier
Visite sur site
Constat huissier
Délai pour agir</v>
      </c>
      <c r="AA292" s="43"/>
      <c r="AB292" s="113"/>
      <c r="AC292" s="47"/>
      <c r="AD292" s="101"/>
      <c r="AE292" s="47"/>
      <c r="AF292" s="101"/>
      <c r="AG292" s="47"/>
      <c r="AH292" s="101" t="str" cm="1">
        <f t="array" ref="AH292">_xlfn.TEXTJOIN(CHAR(10), TRUE, _xlfn._xlws.FILTER(AG$2:AG$371, $B$2:$B$371 = $B292))</f>
        <v/>
      </c>
      <c r="AI292" s="47"/>
      <c r="AJ292" s="92" t="str" cm="1">
        <f t="array" ref="AJ292">_xlfn.TEXTJOIN(CHAR(10), TRUE, _xlfn._xlws.FILTER(AI$2:AI$371, $B$2:$B$371 = $B292))</f>
        <v/>
      </c>
    </row>
    <row r="293" spans="1:36" ht="216.6" thickBot="1" x14ac:dyDescent="0.35">
      <c r="A293" s="36"/>
      <c r="B293" s="89">
        <f t="shared" si="8"/>
        <v>48</v>
      </c>
      <c r="C293" s="220"/>
      <c r="D293" s="87" t="str" cm="1">
        <f t="array" ref="D293">_xlfn.TEXTJOIN(", ", TRUE, _xlfn._xlws.FILTER(C$2:C$371, $B$2:$B$371 = B293))</f>
        <v>Six-Fours</v>
      </c>
      <c r="E293" s="7"/>
      <c r="F293" s="87" t="str" cm="1">
        <f t="array" ref="F293">_xlfn.TEXTJOIN(CHAR(10), TRUE, _xlfn._xlws.FILTER(E$2:E$371, $B$2:$B$371 = $B293))</f>
        <v>FNE-PACA
UDVN-FNE83
J Rebhun</v>
      </c>
      <c r="G293" s="37"/>
      <c r="H293" s="116" t="str" cm="1">
        <f t="array" ref="H293">_xlfn.TEXTJOIN(CHAR(10), TRUE, _xlfn._xlws.FILTER(G$2:G$371, $B$2:$B$371 = $B293))</f>
        <v/>
      </c>
      <c r="I293" s="37"/>
      <c r="J293" s="169" t="str" cm="1">
        <f t="array" ref="J293">_xlfn.TEXTJOIN(CHAR(10), TRUE, _xlfn._xlws.FILTER(I$2:I$371, $B$2:$B$371 = $B293))</f>
        <v/>
      </c>
      <c r="K293" s="223"/>
      <c r="L293" s="158" t="str" cm="1">
        <f t="array" ref="L293">_xlfn.TEXTJOIN(CHAR(10), TRUE, _xlfn._xlws.FILTER(K$2:K$371, $B$2:$B$371 = $B293))</f>
        <v xml:space="preserve">TJ Toulon devient le Tribunal Judiciaire </v>
      </c>
      <c r="M293" s="61"/>
      <c r="N293" s="158" t="str" cm="1">
        <f t="array" ref="N293">_xlfn.TEXTJOIN(CHAR(10), TRUE, _xlfn._xlws.FILTER(M$2:M$371, $B$2:$B$371 = $B293))</f>
        <v/>
      </c>
      <c r="O293" s="61"/>
      <c r="P293" s="158" t="str" cm="1">
        <f t="array" ref="P293">_xlfn.TEXTJOIN(CHAR(10), TRUE, _xlfn._xlws.FILTER(O$2:O$371, $B$2:$B$371 = $B293))</f>
        <v/>
      </c>
      <c r="Q293" s="61"/>
      <c r="R293" s="151" t="str" cm="1">
        <f t="array" ref="R293">_xlfn.TEXTJOIN(CHAR(10), TRUE, _xlfn._xlws.FILTER(Q$2:Q$371, $B$2:$B$371 = $B293))</f>
        <v/>
      </c>
      <c r="S293" s="7"/>
      <c r="T293" s="116" t="str" cm="1">
        <f t="array" ref="T293">_xlfn.TEXTJOIN(CHAR(10), TRUE, _xlfn._xlws.FILTER(S$2:S$371, $B$2:$B$371 = $B293))</f>
        <v>N° Parquet :
20072000137</v>
      </c>
      <c r="U293" s="220"/>
      <c r="V293" s="121" t="str" cm="1">
        <f t="array" ref="V293">_xlfn.TEXTJOIN(CHAR(10), TRUE, _xlfn._xlws.FILTER(U$2:U$371, $B$2:$B$371 = $B293))</f>
        <v>Plainte pénale pour déversement illégaux de déchets du BTP sur parcelle BC7 Cap Sicié (zone natura 2000)</v>
      </c>
      <c r="W293" s="220"/>
      <c r="X293" s="113" t="str" cm="1">
        <f t="array" ref="X293">_xlfn.TEXTJOIN(CHAR(10), TRUE, _xlfn._xlws.FILTER(W$2:W$371, $B$2:$B$371 = $B293))</f>
        <v xml:space="preserve">Dépôt le 03/02/2020 devant la chambre correctionnelle du Tribunal judiciaire de Toulon </v>
      </c>
      <c r="Y293" s="14" t="s">
        <v>436</v>
      </c>
      <c r="Z293" s="126" t="str" cm="1">
        <f t="array" ref="Z293">_xlfn.TEXTJOIN(CHAR(10), TRUE, _xlfn._xlws.FILTER(Y$2:Y$371, $B$2:$B$371 = $B293))</f>
        <v>Le 28/02/2022 Avis de classement à victime
L’auteur a déjà été jugé pour la même infraction.
DOUTE SUR CETTE DECISION
Relance Parquet 26/03/2022 Réponse 7/11/2022 avec pièces du dossier
Visite sur site
Constat huissier
Délai pour agir</v>
      </c>
      <c r="AA293" s="43"/>
      <c r="AB293" s="113"/>
      <c r="AC293" s="47"/>
      <c r="AD293" s="101"/>
      <c r="AE293" s="47"/>
      <c r="AF293" s="101"/>
      <c r="AG293" s="47"/>
      <c r="AH293" s="101" t="str" cm="1">
        <f t="array" ref="AH293">_xlfn.TEXTJOIN(CHAR(10), TRUE, _xlfn._xlws.FILTER(AG$2:AG$371, $B$2:$B$371 = $B293))</f>
        <v/>
      </c>
      <c r="AI293" s="47"/>
      <c r="AJ293" s="92" t="str" cm="1">
        <f t="array" ref="AJ293">_xlfn.TEXTJOIN(CHAR(10), TRUE, _xlfn._xlws.FILTER(AI$2:AI$371, $B$2:$B$371 = $B293))</f>
        <v/>
      </c>
    </row>
    <row r="294" spans="1:36" ht="216.6" thickBot="1" x14ac:dyDescent="0.35">
      <c r="A294" s="36"/>
      <c r="B294" s="89">
        <f t="shared" si="8"/>
        <v>48</v>
      </c>
      <c r="C294" s="220"/>
      <c r="D294" s="87" t="str" cm="1">
        <f t="array" ref="D294">_xlfn.TEXTJOIN(", ", TRUE, _xlfn._xlws.FILTER(C$2:C$371, $B$2:$B$371 = B294))</f>
        <v>Six-Fours</v>
      </c>
      <c r="E294" s="7"/>
      <c r="F294" s="87" t="str" cm="1">
        <f t="array" ref="F294">_xlfn.TEXTJOIN(CHAR(10), TRUE, _xlfn._xlws.FILTER(E$2:E$371, $B$2:$B$371 = $B294))</f>
        <v>FNE-PACA
UDVN-FNE83
J Rebhun</v>
      </c>
      <c r="G294" s="37"/>
      <c r="H294" s="116" t="str" cm="1">
        <f t="array" ref="H294">_xlfn.TEXTJOIN(CHAR(10), TRUE, _xlfn._xlws.FILTER(G$2:G$371, $B$2:$B$371 = $B294))</f>
        <v/>
      </c>
      <c r="I294" s="37"/>
      <c r="J294" s="169" t="str" cm="1">
        <f t="array" ref="J294">_xlfn.TEXTJOIN(CHAR(10), TRUE, _xlfn._xlws.FILTER(I$2:I$371, $B$2:$B$371 = $B294))</f>
        <v/>
      </c>
      <c r="K294" s="223"/>
      <c r="L294" s="158" t="str" cm="1">
        <f t="array" ref="L294">_xlfn.TEXTJOIN(CHAR(10), TRUE, _xlfn._xlws.FILTER(K$2:K$371, $B$2:$B$371 = $B294))</f>
        <v xml:space="preserve">TJ Toulon devient le Tribunal Judiciaire </v>
      </c>
      <c r="M294" s="61"/>
      <c r="N294" s="158" t="str" cm="1">
        <f t="array" ref="N294">_xlfn.TEXTJOIN(CHAR(10), TRUE, _xlfn._xlws.FILTER(M$2:M$371, $B$2:$B$371 = $B294))</f>
        <v/>
      </c>
      <c r="O294" s="61"/>
      <c r="P294" s="158" t="str" cm="1">
        <f t="array" ref="P294">_xlfn.TEXTJOIN(CHAR(10), TRUE, _xlfn._xlws.FILTER(O$2:O$371, $B$2:$B$371 = $B294))</f>
        <v/>
      </c>
      <c r="Q294" s="61"/>
      <c r="R294" s="151" t="str" cm="1">
        <f t="array" ref="R294">_xlfn.TEXTJOIN(CHAR(10), TRUE, _xlfn._xlws.FILTER(Q$2:Q$371, $B$2:$B$371 = $B294))</f>
        <v/>
      </c>
      <c r="S294" s="7"/>
      <c r="T294" s="116" t="str" cm="1">
        <f t="array" ref="T294">_xlfn.TEXTJOIN(CHAR(10), TRUE, _xlfn._xlws.FILTER(S$2:S$371, $B$2:$B$371 = $B294))</f>
        <v>N° Parquet :
20072000137</v>
      </c>
      <c r="U294" s="220"/>
      <c r="V294" s="121" t="str" cm="1">
        <f t="array" ref="V294">_xlfn.TEXTJOIN(CHAR(10), TRUE, _xlfn._xlws.FILTER(U$2:U$371, $B$2:$B$371 = $B294))</f>
        <v>Plainte pénale pour déversement illégaux de déchets du BTP sur parcelle BC7 Cap Sicié (zone natura 2000)</v>
      </c>
      <c r="W294" s="220"/>
      <c r="X294" s="113" t="str" cm="1">
        <f t="array" ref="X294">_xlfn.TEXTJOIN(CHAR(10), TRUE, _xlfn._xlws.FILTER(W$2:W$371, $B$2:$B$371 = $B294))</f>
        <v xml:space="preserve">Dépôt le 03/02/2020 devant la chambre correctionnelle du Tribunal judiciaire de Toulon </v>
      </c>
      <c r="Y294" s="14" t="s">
        <v>437</v>
      </c>
      <c r="Z294" s="126" t="str" cm="1">
        <f t="array" ref="Z294">_xlfn.TEXTJOIN(CHAR(10), TRUE, _xlfn._xlws.FILTER(Y$2:Y$371, $B$2:$B$371 = $B294))</f>
        <v>Le 28/02/2022 Avis de classement à victime
L’auteur a déjà été jugé pour la même infraction.
DOUTE SUR CETTE DECISION
Relance Parquet 26/03/2022 Réponse 7/11/2022 avec pièces du dossier
Visite sur site
Constat huissier
Délai pour agir</v>
      </c>
      <c r="AA294" s="43"/>
      <c r="AB294" s="113"/>
      <c r="AC294" s="47"/>
      <c r="AD294" s="101"/>
      <c r="AE294" s="47"/>
      <c r="AF294" s="101"/>
      <c r="AG294" s="47"/>
      <c r="AH294" s="101" t="str" cm="1">
        <f t="array" ref="AH294">_xlfn.TEXTJOIN(CHAR(10), TRUE, _xlfn._xlws.FILTER(AG$2:AG$371, $B$2:$B$371 = $B294))</f>
        <v/>
      </c>
      <c r="AI294" s="47"/>
      <c r="AJ294" s="92" t="str" cm="1">
        <f t="array" ref="AJ294">_xlfn.TEXTJOIN(CHAR(10), TRUE, _xlfn._xlws.FILTER(AI$2:AI$371, $B$2:$B$371 = $B294))</f>
        <v/>
      </c>
    </row>
    <row r="295" spans="1:36" ht="216.6" thickBot="1" x14ac:dyDescent="0.35">
      <c r="A295" s="36"/>
      <c r="B295" s="89">
        <f t="shared" si="8"/>
        <v>48</v>
      </c>
      <c r="C295" s="220"/>
      <c r="D295" s="87" t="str" cm="1">
        <f t="array" ref="D295">_xlfn.TEXTJOIN(", ", TRUE, _xlfn._xlws.FILTER(C$2:C$371, $B$2:$B$371 = B295))</f>
        <v>Six-Fours</v>
      </c>
      <c r="E295" s="7"/>
      <c r="F295" s="87" t="str" cm="1">
        <f t="array" ref="F295">_xlfn.TEXTJOIN(CHAR(10), TRUE, _xlfn._xlws.FILTER(E$2:E$371, $B$2:$B$371 = $B295))</f>
        <v>FNE-PACA
UDVN-FNE83
J Rebhun</v>
      </c>
      <c r="G295" s="37"/>
      <c r="H295" s="116" t="str" cm="1">
        <f t="array" ref="H295">_xlfn.TEXTJOIN(CHAR(10), TRUE, _xlfn._xlws.FILTER(G$2:G$371, $B$2:$B$371 = $B295))</f>
        <v/>
      </c>
      <c r="I295" s="37"/>
      <c r="J295" s="169" t="str" cm="1">
        <f t="array" ref="J295">_xlfn.TEXTJOIN(CHAR(10), TRUE, _xlfn._xlws.FILTER(I$2:I$371, $B$2:$B$371 = $B295))</f>
        <v/>
      </c>
      <c r="K295" s="223"/>
      <c r="L295" s="158" t="str" cm="1">
        <f t="array" ref="L295">_xlfn.TEXTJOIN(CHAR(10), TRUE, _xlfn._xlws.FILTER(K$2:K$371, $B$2:$B$371 = $B295))</f>
        <v xml:space="preserve">TJ Toulon devient le Tribunal Judiciaire </v>
      </c>
      <c r="M295" s="61"/>
      <c r="N295" s="158" t="str" cm="1">
        <f t="array" ref="N295">_xlfn.TEXTJOIN(CHAR(10), TRUE, _xlfn._xlws.FILTER(M$2:M$371, $B$2:$B$371 = $B295))</f>
        <v/>
      </c>
      <c r="O295" s="61"/>
      <c r="P295" s="158" t="str" cm="1">
        <f t="array" ref="P295">_xlfn.TEXTJOIN(CHAR(10), TRUE, _xlfn._xlws.FILTER(O$2:O$371, $B$2:$B$371 = $B295))</f>
        <v/>
      </c>
      <c r="Q295" s="61"/>
      <c r="R295" s="151" t="str" cm="1">
        <f t="array" ref="R295">_xlfn.TEXTJOIN(CHAR(10), TRUE, _xlfn._xlws.FILTER(Q$2:Q$371, $B$2:$B$371 = $B295))</f>
        <v/>
      </c>
      <c r="S295" s="7"/>
      <c r="T295" s="116" t="str" cm="1">
        <f t="array" ref="T295">_xlfn.TEXTJOIN(CHAR(10), TRUE, _xlfn._xlws.FILTER(S$2:S$371, $B$2:$B$371 = $B295))</f>
        <v>N° Parquet :
20072000137</v>
      </c>
      <c r="U295" s="220"/>
      <c r="V295" s="121" t="str" cm="1">
        <f t="array" ref="V295">_xlfn.TEXTJOIN(CHAR(10), TRUE, _xlfn._xlws.FILTER(U$2:U$371, $B$2:$B$371 = $B295))</f>
        <v>Plainte pénale pour déversement illégaux de déchets du BTP sur parcelle BC7 Cap Sicié (zone natura 2000)</v>
      </c>
      <c r="W295" s="220"/>
      <c r="X295" s="113" t="str" cm="1">
        <f t="array" ref="X295">_xlfn.TEXTJOIN(CHAR(10), TRUE, _xlfn._xlws.FILTER(W$2:W$371, $B$2:$B$371 = $B295))</f>
        <v xml:space="preserve">Dépôt le 03/02/2020 devant la chambre correctionnelle du Tribunal judiciaire de Toulon </v>
      </c>
      <c r="Y295" s="14" t="s">
        <v>438</v>
      </c>
      <c r="Z295" s="126" t="str" cm="1">
        <f t="array" ref="Z295">_xlfn.TEXTJOIN(CHAR(10), TRUE, _xlfn._xlws.FILTER(Y$2:Y$371, $B$2:$B$371 = $B295))</f>
        <v>Le 28/02/2022 Avis de classement à victime
L’auteur a déjà été jugé pour la même infraction.
DOUTE SUR CETTE DECISION
Relance Parquet 26/03/2022 Réponse 7/11/2022 avec pièces du dossier
Visite sur site
Constat huissier
Délai pour agir</v>
      </c>
      <c r="AA295" s="43"/>
      <c r="AB295" s="113"/>
      <c r="AC295" s="47"/>
      <c r="AD295" s="101"/>
      <c r="AE295" s="47"/>
      <c r="AF295" s="101"/>
      <c r="AG295" s="47"/>
      <c r="AH295" s="101" t="str" cm="1">
        <f t="array" ref="AH295">_xlfn.TEXTJOIN(CHAR(10), TRUE, _xlfn._xlws.FILTER(AG$2:AG$371, $B$2:$B$371 = $B295))</f>
        <v/>
      </c>
      <c r="AI295" s="47"/>
      <c r="AJ295" s="92" t="str" cm="1">
        <f t="array" ref="AJ295">_xlfn.TEXTJOIN(CHAR(10), TRUE, _xlfn._xlws.FILTER(AI$2:AI$371, $B$2:$B$371 = $B295))</f>
        <v/>
      </c>
    </row>
    <row r="296" spans="1:36" ht="216.6" thickBot="1" x14ac:dyDescent="0.35">
      <c r="A296" s="79"/>
      <c r="B296" s="89">
        <f t="shared" si="8"/>
        <v>48</v>
      </c>
      <c r="C296" s="221"/>
      <c r="D296" s="87" t="str" cm="1">
        <f t="array" ref="D296">_xlfn.TEXTJOIN(", ", TRUE, _xlfn._xlws.FILTER(C$2:C$371, $B$2:$B$371 = B296))</f>
        <v>Six-Fours</v>
      </c>
      <c r="E296" s="8"/>
      <c r="F296" s="87" t="str" cm="1">
        <f t="array" ref="F296">_xlfn.TEXTJOIN(CHAR(10), TRUE, _xlfn._xlws.FILTER(E$2:E$371, $B$2:$B$371 = $B296))</f>
        <v>FNE-PACA
UDVN-FNE83
J Rebhun</v>
      </c>
      <c r="G296" s="38"/>
      <c r="H296" s="117" t="str" cm="1">
        <f t="array" ref="H296">_xlfn.TEXTJOIN(CHAR(10), TRUE, _xlfn._xlws.FILTER(G$2:G$371, $B$2:$B$371 = $B296))</f>
        <v/>
      </c>
      <c r="I296" s="38"/>
      <c r="J296" s="170" t="str" cm="1">
        <f t="array" ref="J296">_xlfn.TEXTJOIN(CHAR(10), TRUE, _xlfn._xlws.FILTER(I$2:I$371, $B$2:$B$371 = $B296))</f>
        <v/>
      </c>
      <c r="K296" s="224"/>
      <c r="L296" s="159" t="str" cm="1">
        <f t="array" ref="L296">_xlfn.TEXTJOIN(CHAR(10), TRUE, _xlfn._xlws.FILTER(K$2:K$371, $B$2:$B$371 = $B296))</f>
        <v xml:space="preserve">TJ Toulon devient le Tribunal Judiciaire </v>
      </c>
      <c r="M296" s="62"/>
      <c r="N296" s="159" t="str" cm="1">
        <f t="array" ref="N296">_xlfn.TEXTJOIN(CHAR(10), TRUE, _xlfn._xlws.FILTER(M$2:M$371, $B$2:$B$371 = $B296))</f>
        <v/>
      </c>
      <c r="O296" s="62"/>
      <c r="P296" s="159" t="str" cm="1">
        <f t="array" ref="P296">_xlfn.TEXTJOIN(CHAR(10), TRUE, _xlfn._xlws.FILTER(O$2:O$371, $B$2:$B$371 = $B296))</f>
        <v/>
      </c>
      <c r="Q296" s="62"/>
      <c r="R296" s="154" t="str" cm="1">
        <f t="array" ref="R296">_xlfn.TEXTJOIN(CHAR(10), TRUE, _xlfn._xlws.FILTER(Q$2:Q$371, $B$2:$B$371 = $B296))</f>
        <v/>
      </c>
      <c r="S296" s="8"/>
      <c r="T296" s="117" t="str" cm="1">
        <f t="array" ref="T296">_xlfn.TEXTJOIN(CHAR(10), TRUE, _xlfn._xlws.FILTER(S$2:S$371, $B$2:$B$371 = $B296))</f>
        <v>N° Parquet :
20072000137</v>
      </c>
      <c r="U296" s="221"/>
      <c r="V296" s="122" t="str" cm="1">
        <f t="array" ref="V296">_xlfn.TEXTJOIN(CHAR(10), TRUE, _xlfn._xlws.FILTER(U$2:U$371, $B$2:$B$371 = $B296))</f>
        <v>Plainte pénale pour déversement illégaux de déchets du BTP sur parcelle BC7 Cap Sicié (zone natura 2000)</v>
      </c>
      <c r="W296" s="221"/>
      <c r="X296" s="114" t="str" cm="1">
        <f t="array" ref="X296">_xlfn.TEXTJOIN(CHAR(10), TRUE, _xlfn._xlws.FILTER(W$2:W$371, $B$2:$B$371 = $B296))</f>
        <v xml:space="preserve">Dépôt le 03/02/2020 devant la chambre correctionnelle du Tribunal judiciaire de Toulon </v>
      </c>
      <c r="Y296" s="4"/>
      <c r="Z296" s="114" t="str" cm="1">
        <f t="array" ref="Z296">_xlfn.TEXTJOIN(CHAR(10), TRUE, _xlfn._xlws.FILTER(Y$2:Y$371, $B$2:$B$371 = $B296))</f>
        <v>Le 28/02/2022 Avis de classement à victime
L’auteur a déjà été jugé pour la même infraction.
DOUTE SUR CETTE DECISION
Relance Parquet 26/03/2022 Réponse 7/11/2022 avec pièces du dossier
Visite sur site
Constat huissier
Délai pour agir</v>
      </c>
      <c r="AA296" s="45"/>
      <c r="AB296" s="114"/>
      <c r="AC296" s="41"/>
      <c r="AD296" s="100"/>
      <c r="AE296" s="41"/>
      <c r="AF296" s="100"/>
      <c r="AG296" s="41"/>
      <c r="AH296" s="100" t="str" cm="1">
        <f t="array" ref="AH296">_xlfn.TEXTJOIN(CHAR(10), TRUE, _xlfn._xlws.FILTER(AG$2:AG$371, $B$2:$B$371 = $B296))</f>
        <v/>
      </c>
      <c r="AI296" s="41"/>
      <c r="AJ296" s="92" t="str" cm="1">
        <f t="array" ref="AJ296">_xlfn.TEXTJOIN(CHAR(10), TRUE, _xlfn._xlws.FILTER(AI$2:AI$371, $B$2:$B$371 = $B296))</f>
        <v/>
      </c>
    </row>
    <row r="297" spans="1:36" ht="202.2" thickBot="1" x14ac:dyDescent="0.35">
      <c r="A297" s="78">
        <v>49</v>
      </c>
      <c r="B297" s="89">
        <f t="shared" si="8"/>
        <v>49</v>
      </c>
      <c r="C297" s="219" t="s">
        <v>427</v>
      </c>
      <c r="D297" s="87" t="str" cm="1">
        <f t="array" ref="D297">_xlfn.TEXTJOIN(", ", TRUE, _xlfn._xlws.FILTER(C$2:C$371, $B$2:$B$371 = B297))</f>
        <v>Six-Fours</v>
      </c>
      <c r="E297" s="3" t="s">
        <v>14</v>
      </c>
      <c r="F297" s="87" t="str" cm="1">
        <f t="array" ref="F297">_xlfn.TEXTJOIN(CHAR(10), TRUE, _xlfn._xlws.FILTER(E$2:E$371, $B$2:$B$371 = $B297))</f>
        <v>UDVN-FNE83
J Rebhun</v>
      </c>
      <c r="G297" s="34"/>
      <c r="H297" s="113" t="str" cm="1">
        <f t="array" ref="H297">_xlfn.TEXTJOIN(CHAR(10), TRUE, _xlfn._xlws.FILTER(G$2:G$371, $B$2:$B$371 = $B297))</f>
        <v/>
      </c>
      <c r="I297" s="34"/>
      <c r="J297" s="115" t="str" cm="1">
        <f t="array" ref="J297">_xlfn.TEXTJOIN(CHAR(10), TRUE, _xlfn._xlws.FILTER(I$2:I$371, $B$2:$B$371 = $B297))</f>
        <v/>
      </c>
      <c r="K297" s="222" t="s">
        <v>27</v>
      </c>
      <c r="L297" s="151" t="str" cm="1">
        <f t="array" ref="L297">_xlfn.TEXTJOIN(CHAR(10), TRUE, _xlfn._xlws.FILTER(K$2:K$371, $B$2:$B$371 = $B297))</f>
        <v>TA Toulon</v>
      </c>
      <c r="M297" s="54"/>
      <c r="N297" s="151" t="str" cm="1">
        <f t="array" ref="N297">_xlfn.TEXTJOIN(CHAR(10), TRUE, _xlfn._xlws.FILTER(M$2:M$371, $B$2:$B$371 = $B297))</f>
        <v/>
      </c>
      <c r="O297" s="54"/>
      <c r="P297" s="151" t="str" cm="1">
        <f t="array" ref="P297">_xlfn.TEXTJOIN(CHAR(10), TRUE, _xlfn._xlws.FILTER(O$2:O$371, $B$2:$B$371 = $B297))</f>
        <v/>
      </c>
      <c r="Q297" s="54"/>
      <c r="R297" s="151" t="str" cm="1">
        <f t="array" ref="R297">_xlfn.TEXTJOIN(CHAR(10), TRUE, _xlfn._xlws.FILTER(Q$2:Q$371, $B$2:$B$371 = $B297))</f>
        <v/>
      </c>
      <c r="S297" s="229" t="s">
        <v>451</v>
      </c>
      <c r="T297" s="146" t="str" cm="1">
        <f t="array" ref="T297">_xlfn.TEXTJOIN(CHAR(10), TRUE, _xlfn._xlws.FILTER(S$2:S$371, $B$2:$B$371 = $B297))</f>
        <v>T83 – 2001195 – 59906</v>
      </c>
      <c r="U297" s="3" t="s">
        <v>439</v>
      </c>
      <c r="V297" s="113" t="str" cm="1">
        <f t="array" ref="V297">_xlfn.TEXTJOIN(CHAR(10), TRUE, _xlfn._xlws.FILTER(U$2:U$371, $B$2:$B$371 = $B297))</f>
        <v>Recours
DPT pour clôture portail en EBC du Cap Sicié
Parcelle BD 629 Massena Christophe</v>
      </c>
      <c r="W297" s="3" t="s">
        <v>442</v>
      </c>
      <c r="X297" s="113" t="str" cm="1">
        <f t="array" ref="X297">_xlfn.TEXTJOIN(CHAR(10), TRUE, _xlfn._xlws.FILTER(W$2:W$371, $B$2:$B$371 = $B297))</f>
        <v>Mémoire le 22/04/2020
Mémoire en défense commune le 2/10/2020</v>
      </c>
      <c r="Y297" s="3" t="s">
        <v>444</v>
      </c>
      <c r="Z297" s="113" t="str" cm="1">
        <f t="array" ref="Z297">_xlfn.TEXTJOIN(CHAR(10), TRUE, _xlfn._xlws.FILTER(Y$2:Y$371, $B$2:$B$371 = $B297))</f>
        <v>Clôture d’instruction 15/11/2021
Audience 20/09/2022
Délibéré 4/10/2022
Rejet pas d’atteinte à environnement
Intérêt à agir insuffisant
Appel interjeté le 3-12-2022
Mais probablement invalide car partie adverse non informée par nos soins. Oubli</v>
      </c>
      <c r="AA297" s="34"/>
      <c r="AB297" s="113"/>
      <c r="AC297" s="39"/>
      <c r="AD297" s="98"/>
      <c r="AE297" s="39"/>
      <c r="AF297" s="98"/>
      <c r="AG297" s="39"/>
      <c r="AH297" s="98" t="str" cm="1">
        <f t="array" ref="AH297">_xlfn.TEXTJOIN(CHAR(10), TRUE, _xlfn._xlws.FILTER(AG$2:AG$371, $B$2:$B$371 = $B297))</f>
        <v/>
      </c>
      <c r="AI297" s="39"/>
      <c r="AJ297" s="92" t="str" cm="1">
        <f t="array" ref="AJ297">_xlfn.TEXTJOIN(CHAR(10), TRUE, _xlfn._xlws.FILTER(AI$2:AI$371, $B$2:$B$371 = $B297))</f>
        <v/>
      </c>
    </row>
    <row r="298" spans="1:36" ht="202.2" thickBot="1" x14ac:dyDescent="0.35">
      <c r="A298" s="36"/>
      <c r="B298" s="89">
        <f t="shared" si="8"/>
        <v>49</v>
      </c>
      <c r="C298" s="220"/>
      <c r="D298" s="87" t="str" cm="1">
        <f t="array" ref="D298">_xlfn.TEXTJOIN(", ", TRUE, _xlfn._xlws.FILTER(C$2:C$371, $B$2:$B$371 = B298))</f>
        <v>Six-Fours</v>
      </c>
      <c r="E298" s="3" t="s">
        <v>428</v>
      </c>
      <c r="F298" s="87" t="str" cm="1">
        <f t="array" ref="F298">_xlfn.TEXTJOIN(CHAR(10), TRUE, _xlfn._xlws.FILTER(E$2:E$371, $B$2:$B$371 = $B298))</f>
        <v>UDVN-FNE83
J Rebhun</v>
      </c>
      <c r="G298" s="34"/>
      <c r="H298" s="113" t="str" cm="1">
        <f t="array" ref="H298">_xlfn.TEXTJOIN(CHAR(10), TRUE, _xlfn._xlws.FILTER(G$2:G$371, $B$2:$B$371 = $B298))</f>
        <v/>
      </c>
      <c r="I298" s="34"/>
      <c r="J298" s="115" t="str" cm="1">
        <f t="array" ref="J298">_xlfn.TEXTJOIN(CHAR(10), TRUE, _xlfn._xlws.FILTER(I$2:I$371, $B$2:$B$371 = $B298))</f>
        <v/>
      </c>
      <c r="K298" s="223"/>
      <c r="L298" s="151" t="str" cm="1">
        <f t="array" ref="L298">_xlfn.TEXTJOIN(CHAR(10), TRUE, _xlfn._xlws.FILTER(K$2:K$371, $B$2:$B$371 = $B298))</f>
        <v>TA Toulon</v>
      </c>
      <c r="M298" s="54"/>
      <c r="N298" s="151" t="str" cm="1">
        <f t="array" ref="N298">_xlfn.TEXTJOIN(CHAR(10), TRUE, _xlfn._xlws.FILTER(M$2:M$371, $B$2:$B$371 = $B298))</f>
        <v/>
      </c>
      <c r="O298" s="54"/>
      <c r="P298" s="151" t="str" cm="1">
        <f t="array" ref="P298">_xlfn.TEXTJOIN(CHAR(10), TRUE, _xlfn._xlws.FILTER(O$2:O$371, $B$2:$B$371 = $B298))</f>
        <v/>
      </c>
      <c r="Q298" s="54"/>
      <c r="R298" s="151" t="str" cm="1">
        <f t="array" ref="R298">_xlfn.TEXTJOIN(CHAR(10), TRUE, _xlfn._xlws.FILTER(Q$2:Q$371, $B$2:$B$371 = $B298))</f>
        <v/>
      </c>
      <c r="S298" s="230"/>
      <c r="T298" s="146" t="str" cm="1">
        <f t="array" ref="T298">_xlfn.TEXTJOIN(CHAR(10), TRUE, _xlfn._xlws.FILTER(S$2:S$371, $B$2:$B$371 = $B298))</f>
        <v>T83 – 2001195 – 59906</v>
      </c>
      <c r="U298" s="3" t="s">
        <v>440</v>
      </c>
      <c r="V298" s="113" t="str" cm="1">
        <f t="array" ref="V298">_xlfn.TEXTJOIN(CHAR(10), TRUE, _xlfn._xlws.FILTER(U$2:U$371, $B$2:$B$371 = $B298))</f>
        <v>Recours
DPT pour clôture portail en EBC du Cap Sicié
Parcelle BD 629 Massena Christophe</v>
      </c>
      <c r="W298" s="3" t="s">
        <v>443</v>
      </c>
      <c r="X298" s="113" t="str" cm="1">
        <f t="array" ref="X298">_xlfn.TEXTJOIN(CHAR(10), TRUE, _xlfn._xlws.FILTER(W$2:W$371, $B$2:$B$371 = $B298))</f>
        <v>Mémoire le 22/04/2020
Mémoire en défense commune le 2/10/2020</v>
      </c>
      <c r="Y298" s="3" t="s">
        <v>445</v>
      </c>
      <c r="Z298" s="113" t="str" cm="1">
        <f t="array" ref="Z298">_xlfn.TEXTJOIN(CHAR(10), TRUE, _xlfn._xlws.FILTER(Y$2:Y$371, $B$2:$B$371 = $B298))</f>
        <v>Clôture d’instruction 15/11/2021
Audience 20/09/2022
Délibéré 4/10/2022
Rejet pas d’atteinte à environnement
Intérêt à agir insuffisant
Appel interjeté le 3-12-2022
Mais probablement invalide car partie adverse non informée par nos soins. Oubli</v>
      </c>
      <c r="AA298" s="34"/>
      <c r="AB298" s="113"/>
      <c r="AC298" s="51"/>
      <c r="AD298" s="107"/>
      <c r="AE298" s="51"/>
      <c r="AF298" s="107"/>
      <c r="AG298" s="51"/>
      <c r="AH298" s="107" t="str" cm="1">
        <f t="array" ref="AH298">_xlfn.TEXTJOIN(CHAR(10), TRUE, _xlfn._xlws.FILTER(AG$2:AG$371, $B$2:$B$371 = $B298))</f>
        <v/>
      </c>
      <c r="AI298" s="51"/>
      <c r="AJ298" s="92" t="str" cm="1">
        <f t="array" ref="AJ298">_xlfn.TEXTJOIN(CHAR(10), TRUE, _xlfn._xlws.FILTER(AI$2:AI$371, $B$2:$B$371 = $B298))</f>
        <v/>
      </c>
    </row>
    <row r="299" spans="1:36" ht="202.2" thickBot="1" x14ac:dyDescent="0.35">
      <c r="A299" s="36"/>
      <c r="B299" s="89">
        <f t="shared" si="8"/>
        <v>49</v>
      </c>
      <c r="C299" s="220"/>
      <c r="D299" s="87" t="str" cm="1">
        <f t="array" ref="D299">_xlfn.TEXTJOIN(", ", TRUE, _xlfn._xlws.FILTER(C$2:C$371, $B$2:$B$371 = B299))</f>
        <v>Six-Fours</v>
      </c>
      <c r="E299" s="3"/>
      <c r="F299" s="87" t="str" cm="1">
        <f t="array" ref="F299">_xlfn.TEXTJOIN(CHAR(10), TRUE, _xlfn._xlws.FILTER(E$2:E$371, $B$2:$B$371 = $B299))</f>
        <v>UDVN-FNE83
J Rebhun</v>
      </c>
      <c r="G299" s="34"/>
      <c r="H299" s="113" t="str" cm="1">
        <f t="array" ref="H299">_xlfn.TEXTJOIN(CHAR(10), TRUE, _xlfn._xlws.FILTER(G$2:G$371, $B$2:$B$371 = $B299))</f>
        <v/>
      </c>
      <c r="I299" s="34"/>
      <c r="J299" s="115" t="str" cm="1">
        <f t="array" ref="J299">_xlfn.TEXTJOIN(CHAR(10), TRUE, _xlfn._xlws.FILTER(I$2:I$371, $B$2:$B$371 = $B299))</f>
        <v/>
      </c>
      <c r="K299" s="223"/>
      <c r="L299" s="151" t="str" cm="1">
        <f t="array" ref="L299">_xlfn.TEXTJOIN(CHAR(10), TRUE, _xlfn._xlws.FILTER(K$2:K$371, $B$2:$B$371 = $B299))</f>
        <v>TA Toulon</v>
      </c>
      <c r="M299" s="54"/>
      <c r="N299" s="151" t="str" cm="1">
        <f t="array" ref="N299">_xlfn.TEXTJOIN(CHAR(10), TRUE, _xlfn._xlws.FILTER(M$2:M$371, $B$2:$B$371 = $B299))</f>
        <v/>
      </c>
      <c r="O299" s="54"/>
      <c r="P299" s="151" t="str" cm="1">
        <f t="array" ref="P299">_xlfn.TEXTJOIN(CHAR(10), TRUE, _xlfn._xlws.FILTER(O$2:O$371, $B$2:$B$371 = $B299))</f>
        <v/>
      </c>
      <c r="Q299" s="54"/>
      <c r="R299" s="151" t="str" cm="1">
        <f t="array" ref="R299">_xlfn.TEXTJOIN(CHAR(10), TRUE, _xlfn._xlws.FILTER(Q$2:Q$371, $B$2:$B$371 = $B299))</f>
        <v/>
      </c>
      <c r="S299" s="230"/>
      <c r="T299" s="146" t="str" cm="1">
        <f t="array" ref="T299">_xlfn.TEXTJOIN(CHAR(10), TRUE, _xlfn._xlws.FILTER(S$2:S$371, $B$2:$B$371 = $B299))</f>
        <v>T83 – 2001195 – 59906</v>
      </c>
      <c r="U299" s="3" t="s">
        <v>441</v>
      </c>
      <c r="V299" s="113" t="str" cm="1">
        <f t="array" ref="V299">_xlfn.TEXTJOIN(CHAR(10), TRUE, _xlfn._xlws.FILTER(U$2:U$371, $B$2:$B$371 = $B299))</f>
        <v>Recours
DPT pour clôture portail en EBC du Cap Sicié
Parcelle BD 629 Massena Christophe</v>
      </c>
      <c r="W299" s="7"/>
      <c r="X299" s="116" t="str" cm="1">
        <f t="array" ref="X299">_xlfn.TEXTJOIN(CHAR(10), TRUE, _xlfn._xlws.FILTER(W$2:W$371, $B$2:$B$371 = $B299))</f>
        <v>Mémoire le 22/04/2020
Mémoire en défense commune le 2/10/2020</v>
      </c>
      <c r="Y299" s="3" t="s">
        <v>446</v>
      </c>
      <c r="Z299" s="113" t="str" cm="1">
        <f t="array" ref="Z299">_xlfn.TEXTJOIN(CHAR(10), TRUE, _xlfn._xlws.FILTER(Y$2:Y$371, $B$2:$B$371 = $B299))</f>
        <v>Clôture d’instruction 15/11/2021
Audience 20/09/2022
Délibéré 4/10/2022
Rejet pas d’atteinte à environnement
Intérêt à agir insuffisant
Appel interjeté le 3-12-2022
Mais probablement invalide car partie adverse non informée par nos soins. Oubli</v>
      </c>
      <c r="AA299" s="34"/>
      <c r="AB299" s="113"/>
      <c r="AC299" s="39"/>
      <c r="AD299" s="98"/>
      <c r="AE299" s="39"/>
      <c r="AF299" s="98"/>
      <c r="AG299" s="39"/>
      <c r="AH299" s="98" t="str" cm="1">
        <f t="array" ref="AH299">_xlfn.TEXTJOIN(CHAR(10), TRUE, _xlfn._xlws.FILTER(AG$2:AG$371, $B$2:$B$371 = $B299))</f>
        <v/>
      </c>
      <c r="AI299" s="39"/>
      <c r="AJ299" s="92" t="str" cm="1">
        <f t="array" ref="AJ299">_xlfn.TEXTJOIN(CHAR(10), TRUE, _xlfn._xlws.FILTER(AI$2:AI$371, $B$2:$B$371 = $B299))</f>
        <v/>
      </c>
    </row>
    <row r="300" spans="1:36" ht="202.2" thickBot="1" x14ac:dyDescent="0.35">
      <c r="A300" s="36"/>
      <c r="B300" s="89">
        <f t="shared" si="8"/>
        <v>49</v>
      </c>
      <c r="C300" s="220"/>
      <c r="D300" s="87" t="str" cm="1">
        <f t="array" ref="D300">_xlfn.TEXTJOIN(", ", TRUE, _xlfn._xlws.FILTER(C$2:C$371, $B$2:$B$371 = B300))</f>
        <v>Six-Fours</v>
      </c>
      <c r="E300" s="7"/>
      <c r="F300" s="87" t="str" cm="1">
        <f t="array" ref="F300">_xlfn.TEXTJOIN(CHAR(10), TRUE, _xlfn._xlws.FILTER(E$2:E$371, $B$2:$B$371 = $B300))</f>
        <v>UDVN-FNE83
J Rebhun</v>
      </c>
      <c r="G300" s="37"/>
      <c r="H300" s="116" t="str" cm="1">
        <f t="array" ref="H300">_xlfn.TEXTJOIN(CHAR(10), TRUE, _xlfn._xlws.FILTER(G$2:G$371, $B$2:$B$371 = $B300))</f>
        <v/>
      </c>
      <c r="I300" s="37"/>
      <c r="J300" s="169" t="str" cm="1">
        <f t="array" ref="J300">_xlfn.TEXTJOIN(CHAR(10), TRUE, _xlfn._xlws.FILTER(I$2:I$371, $B$2:$B$371 = $B300))</f>
        <v/>
      </c>
      <c r="K300" s="223"/>
      <c r="L300" s="151" t="str" cm="1">
        <f t="array" ref="L300">_xlfn.TEXTJOIN(CHAR(10), TRUE, _xlfn._xlws.FILTER(K$2:K$371, $B$2:$B$371 = $B300))</f>
        <v>TA Toulon</v>
      </c>
      <c r="M300" s="54"/>
      <c r="N300" s="151" t="str" cm="1">
        <f t="array" ref="N300">_xlfn.TEXTJOIN(CHAR(10), TRUE, _xlfn._xlws.FILTER(M$2:M$371, $B$2:$B$371 = $B300))</f>
        <v/>
      </c>
      <c r="O300" s="54"/>
      <c r="P300" s="151" t="str" cm="1">
        <f t="array" ref="P300">_xlfn.TEXTJOIN(CHAR(10), TRUE, _xlfn._xlws.FILTER(O$2:O$371, $B$2:$B$371 = $B300))</f>
        <v/>
      </c>
      <c r="Q300" s="54"/>
      <c r="R300" s="151" t="str" cm="1">
        <f t="array" ref="R300">_xlfn.TEXTJOIN(CHAR(10), TRUE, _xlfn._xlws.FILTER(Q$2:Q$371, $B$2:$B$371 = $B300))</f>
        <v/>
      </c>
      <c r="S300" s="230"/>
      <c r="T300" s="146" t="str" cm="1">
        <f t="array" ref="T300">_xlfn.TEXTJOIN(CHAR(10), TRUE, _xlfn._xlws.FILTER(S$2:S$371, $B$2:$B$371 = $B300))</f>
        <v>T83 – 2001195 – 59906</v>
      </c>
      <c r="U300" s="7"/>
      <c r="V300" s="116" t="str" cm="1">
        <f t="array" ref="V300">_xlfn.TEXTJOIN(CHAR(10), TRUE, _xlfn._xlws.FILTER(U$2:U$371, $B$2:$B$371 = $B300))</f>
        <v>Recours
DPT pour clôture portail en EBC du Cap Sicié
Parcelle BD 629 Massena Christophe</v>
      </c>
      <c r="W300" s="7"/>
      <c r="X300" s="116" t="str" cm="1">
        <f t="array" ref="X300">_xlfn.TEXTJOIN(CHAR(10), TRUE, _xlfn._xlws.FILTER(W$2:W$371, $B$2:$B$371 = $B300))</f>
        <v>Mémoire le 22/04/2020
Mémoire en défense commune le 2/10/2020</v>
      </c>
      <c r="Y300" s="3" t="s">
        <v>447</v>
      </c>
      <c r="Z300" s="113" t="str" cm="1">
        <f t="array" ref="Z300">_xlfn.TEXTJOIN(CHAR(10), TRUE, _xlfn._xlws.FILTER(Y$2:Y$371, $B$2:$B$371 = $B300))</f>
        <v>Clôture d’instruction 15/11/2021
Audience 20/09/2022
Délibéré 4/10/2022
Rejet pas d’atteinte à environnement
Intérêt à agir insuffisant
Appel interjeté le 3-12-2022
Mais probablement invalide car partie adverse non informée par nos soins. Oubli</v>
      </c>
      <c r="AA300" s="37"/>
      <c r="AB300" s="116"/>
      <c r="AC300" s="39"/>
      <c r="AD300" s="98"/>
      <c r="AE300" s="39"/>
      <c r="AF300" s="98"/>
      <c r="AG300" s="39"/>
      <c r="AH300" s="98" t="str" cm="1">
        <f t="array" ref="AH300">_xlfn.TEXTJOIN(CHAR(10), TRUE, _xlfn._xlws.FILTER(AG$2:AG$371, $B$2:$B$371 = $B300))</f>
        <v/>
      </c>
      <c r="AI300" s="39"/>
      <c r="AJ300" s="92" t="str" cm="1">
        <f t="array" ref="AJ300">_xlfn.TEXTJOIN(CHAR(10), TRUE, _xlfn._xlws.FILTER(AI$2:AI$371, $B$2:$B$371 = $B300))</f>
        <v/>
      </c>
    </row>
    <row r="301" spans="1:36" ht="202.2" thickBot="1" x14ac:dyDescent="0.35">
      <c r="A301" s="36"/>
      <c r="B301" s="89">
        <f t="shared" si="8"/>
        <v>49</v>
      </c>
      <c r="C301" s="220"/>
      <c r="D301" s="87" t="str" cm="1">
        <f t="array" ref="D301">_xlfn.TEXTJOIN(", ", TRUE, _xlfn._xlws.FILTER(C$2:C$371, $B$2:$B$371 = B301))</f>
        <v>Six-Fours</v>
      </c>
      <c r="E301" s="7"/>
      <c r="F301" s="87" t="str" cm="1">
        <f t="array" ref="F301">_xlfn.TEXTJOIN(CHAR(10), TRUE, _xlfn._xlws.FILTER(E$2:E$371, $B$2:$B$371 = $B301))</f>
        <v>UDVN-FNE83
J Rebhun</v>
      </c>
      <c r="G301" s="37"/>
      <c r="H301" s="116" t="str" cm="1">
        <f t="array" ref="H301">_xlfn.TEXTJOIN(CHAR(10), TRUE, _xlfn._xlws.FILTER(G$2:G$371, $B$2:$B$371 = $B301))</f>
        <v/>
      </c>
      <c r="I301" s="37"/>
      <c r="J301" s="169" t="str" cm="1">
        <f t="array" ref="J301">_xlfn.TEXTJOIN(CHAR(10), TRUE, _xlfn._xlws.FILTER(I$2:I$371, $B$2:$B$371 = $B301))</f>
        <v/>
      </c>
      <c r="K301" s="223"/>
      <c r="L301" s="151" t="str" cm="1">
        <f t="array" ref="L301">_xlfn.TEXTJOIN(CHAR(10), TRUE, _xlfn._xlws.FILTER(K$2:K$371, $B$2:$B$371 = $B301))</f>
        <v>TA Toulon</v>
      </c>
      <c r="M301" s="54"/>
      <c r="N301" s="151" t="str" cm="1">
        <f t="array" ref="N301">_xlfn.TEXTJOIN(CHAR(10), TRUE, _xlfn._xlws.FILTER(M$2:M$371, $B$2:$B$371 = $B301))</f>
        <v/>
      </c>
      <c r="O301" s="54"/>
      <c r="P301" s="151" t="str" cm="1">
        <f t="array" ref="P301">_xlfn.TEXTJOIN(CHAR(10), TRUE, _xlfn._xlws.FILTER(O$2:O$371, $B$2:$B$371 = $B301))</f>
        <v/>
      </c>
      <c r="Q301" s="54"/>
      <c r="R301" s="151" t="str" cm="1">
        <f t="array" ref="R301">_xlfn.TEXTJOIN(CHAR(10), TRUE, _xlfn._xlws.FILTER(Q$2:Q$371, $B$2:$B$371 = $B301))</f>
        <v/>
      </c>
      <c r="S301" s="230"/>
      <c r="T301" s="146" t="str" cm="1">
        <f t="array" ref="T301">_xlfn.TEXTJOIN(CHAR(10), TRUE, _xlfn._xlws.FILTER(S$2:S$371, $B$2:$B$371 = $B301))</f>
        <v>T83 – 2001195 – 59906</v>
      </c>
      <c r="U301" s="7"/>
      <c r="V301" s="116" t="str" cm="1">
        <f t="array" ref="V301">_xlfn.TEXTJOIN(CHAR(10), TRUE, _xlfn._xlws.FILTER(U$2:U$371, $B$2:$B$371 = $B301))</f>
        <v>Recours
DPT pour clôture portail en EBC du Cap Sicié
Parcelle BD 629 Massena Christophe</v>
      </c>
      <c r="W301" s="7"/>
      <c r="X301" s="116" t="str" cm="1">
        <f t="array" ref="X301">_xlfn.TEXTJOIN(CHAR(10), TRUE, _xlfn._xlws.FILTER(W$2:W$371, $B$2:$B$371 = $B301))</f>
        <v>Mémoire le 22/04/2020
Mémoire en défense commune le 2/10/2020</v>
      </c>
      <c r="Y301" s="3" t="s">
        <v>448</v>
      </c>
      <c r="Z301" s="113" t="str" cm="1">
        <f t="array" ref="Z301">_xlfn.TEXTJOIN(CHAR(10), TRUE, _xlfn._xlws.FILTER(Y$2:Y$371, $B$2:$B$371 = $B301))</f>
        <v>Clôture d’instruction 15/11/2021
Audience 20/09/2022
Délibéré 4/10/2022
Rejet pas d’atteinte à environnement
Intérêt à agir insuffisant
Appel interjeté le 3-12-2022
Mais probablement invalide car partie adverse non informée par nos soins. Oubli</v>
      </c>
      <c r="AA301" s="37"/>
      <c r="AB301" s="116"/>
      <c r="AC301" s="39"/>
      <c r="AD301" s="98"/>
      <c r="AE301" s="39"/>
      <c r="AF301" s="98"/>
      <c r="AG301" s="39"/>
      <c r="AH301" s="98" t="str" cm="1">
        <f t="array" ref="AH301">_xlfn.TEXTJOIN(CHAR(10), TRUE, _xlfn._xlws.FILTER(AG$2:AG$371, $B$2:$B$371 = $B301))</f>
        <v/>
      </c>
      <c r="AI301" s="39"/>
      <c r="AJ301" s="92" t="str" cm="1">
        <f t="array" ref="AJ301">_xlfn.TEXTJOIN(CHAR(10), TRUE, _xlfn._xlws.FILTER(AI$2:AI$371, $B$2:$B$371 = $B301))</f>
        <v/>
      </c>
    </row>
    <row r="302" spans="1:36" ht="202.2" thickBot="1" x14ac:dyDescent="0.35">
      <c r="A302" s="36"/>
      <c r="B302" s="89">
        <f t="shared" si="8"/>
        <v>49</v>
      </c>
      <c r="C302" s="220"/>
      <c r="D302" s="87" t="str" cm="1">
        <f t="array" ref="D302">_xlfn.TEXTJOIN(", ", TRUE, _xlfn._xlws.FILTER(C$2:C$371, $B$2:$B$371 = B302))</f>
        <v>Six-Fours</v>
      </c>
      <c r="E302" s="7"/>
      <c r="F302" s="87" t="str" cm="1">
        <f t="array" ref="F302">_xlfn.TEXTJOIN(CHAR(10), TRUE, _xlfn._xlws.FILTER(E$2:E$371, $B$2:$B$371 = $B302))</f>
        <v>UDVN-FNE83
J Rebhun</v>
      </c>
      <c r="G302" s="37"/>
      <c r="H302" s="116" t="str" cm="1">
        <f t="array" ref="H302">_xlfn.TEXTJOIN(CHAR(10), TRUE, _xlfn._xlws.FILTER(G$2:G$371, $B$2:$B$371 = $B302))</f>
        <v/>
      </c>
      <c r="I302" s="37"/>
      <c r="J302" s="169" t="str" cm="1">
        <f t="array" ref="J302">_xlfn.TEXTJOIN(CHAR(10), TRUE, _xlfn._xlws.FILTER(I$2:I$371, $B$2:$B$371 = $B302))</f>
        <v/>
      </c>
      <c r="K302" s="223"/>
      <c r="L302" s="151" t="str" cm="1">
        <f t="array" ref="L302">_xlfn.TEXTJOIN(CHAR(10), TRUE, _xlfn._xlws.FILTER(K$2:K$371, $B$2:$B$371 = $B302))</f>
        <v>TA Toulon</v>
      </c>
      <c r="M302" s="54"/>
      <c r="N302" s="151" t="str" cm="1">
        <f t="array" ref="N302">_xlfn.TEXTJOIN(CHAR(10), TRUE, _xlfn._xlws.FILTER(M$2:M$371, $B$2:$B$371 = $B302))</f>
        <v/>
      </c>
      <c r="O302" s="54"/>
      <c r="P302" s="151" t="str" cm="1">
        <f t="array" ref="P302">_xlfn.TEXTJOIN(CHAR(10), TRUE, _xlfn._xlws.FILTER(O$2:O$371, $B$2:$B$371 = $B302))</f>
        <v/>
      </c>
      <c r="Q302" s="54"/>
      <c r="R302" s="151" t="str" cm="1">
        <f t="array" ref="R302">_xlfn.TEXTJOIN(CHAR(10), TRUE, _xlfn._xlws.FILTER(Q$2:Q$371, $B$2:$B$371 = $B302))</f>
        <v/>
      </c>
      <c r="S302" s="230"/>
      <c r="T302" s="146" t="str" cm="1">
        <f t="array" ref="T302">_xlfn.TEXTJOIN(CHAR(10), TRUE, _xlfn._xlws.FILTER(S$2:S$371, $B$2:$B$371 = $B302))</f>
        <v>T83 – 2001195 – 59906</v>
      </c>
      <c r="U302" s="7"/>
      <c r="V302" s="116" t="str" cm="1">
        <f t="array" ref="V302">_xlfn.TEXTJOIN(CHAR(10), TRUE, _xlfn._xlws.FILTER(U$2:U$371, $B$2:$B$371 = $B302))</f>
        <v>Recours
DPT pour clôture portail en EBC du Cap Sicié
Parcelle BD 629 Massena Christophe</v>
      </c>
      <c r="W302" s="7"/>
      <c r="X302" s="116" t="str" cm="1">
        <f t="array" ref="X302">_xlfn.TEXTJOIN(CHAR(10), TRUE, _xlfn._xlws.FILTER(W$2:W$371, $B$2:$B$371 = $B302))</f>
        <v>Mémoire le 22/04/2020
Mémoire en défense commune le 2/10/2020</v>
      </c>
      <c r="Y302" s="3" t="s">
        <v>449</v>
      </c>
      <c r="Z302" s="113" t="str" cm="1">
        <f t="array" ref="Z302">_xlfn.TEXTJOIN(CHAR(10), TRUE, _xlfn._xlws.FILTER(Y$2:Y$371, $B$2:$B$371 = $B302))</f>
        <v>Clôture d’instruction 15/11/2021
Audience 20/09/2022
Délibéré 4/10/2022
Rejet pas d’atteinte à environnement
Intérêt à agir insuffisant
Appel interjeté le 3-12-2022
Mais probablement invalide car partie adverse non informée par nos soins. Oubli</v>
      </c>
      <c r="AA302" s="37"/>
      <c r="AB302" s="116"/>
      <c r="AC302" s="39"/>
      <c r="AD302" s="98"/>
      <c r="AE302" s="39"/>
      <c r="AF302" s="98"/>
      <c r="AG302" s="39"/>
      <c r="AH302" s="98" t="str" cm="1">
        <f t="array" ref="AH302">_xlfn.TEXTJOIN(CHAR(10), TRUE, _xlfn._xlws.FILTER(AG$2:AG$371, $B$2:$B$371 = $B302))</f>
        <v/>
      </c>
      <c r="AI302" s="39"/>
      <c r="AJ302" s="92" t="str" cm="1">
        <f t="array" ref="AJ302">_xlfn.TEXTJOIN(CHAR(10), TRUE, _xlfn._xlws.FILTER(AI$2:AI$371, $B$2:$B$371 = $B302))</f>
        <v/>
      </c>
    </row>
    <row r="303" spans="1:36" ht="202.2" thickBot="1" x14ac:dyDescent="0.35">
      <c r="A303" s="36"/>
      <c r="B303" s="89">
        <f t="shared" si="8"/>
        <v>49</v>
      </c>
      <c r="C303" s="220"/>
      <c r="D303" s="87" t="str" cm="1">
        <f t="array" ref="D303">_xlfn.TEXTJOIN(", ", TRUE, _xlfn._xlws.FILTER(C$2:C$371, $B$2:$B$371 = B303))</f>
        <v>Six-Fours</v>
      </c>
      <c r="E303" s="7"/>
      <c r="F303" s="87" t="str" cm="1">
        <f t="array" ref="F303">_xlfn.TEXTJOIN(CHAR(10), TRUE, _xlfn._xlws.FILTER(E$2:E$371, $B$2:$B$371 = $B303))</f>
        <v>UDVN-FNE83
J Rebhun</v>
      </c>
      <c r="G303" s="37"/>
      <c r="H303" s="116" t="str" cm="1">
        <f t="array" ref="H303">_xlfn.TEXTJOIN(CHAR(10), TRUE, _xlfn._xlws.FILTER(G$2:G$371, $B$2:$B$371 = $B303))</f>
        <v/>
      </c>
      <c r="I303" s="37"/>
      <c r="J303" s="169" t="str" cm="1">
        <f t="array" ref="J303">_xlfn.TEXTJOIN(CHAR(10), TRUE, _xlfn._xlws.FILTER(I$2:I$371, $B$2:$B$371 = $B303))</f>
        <v/>
      </c>
      <c r="K303" s="223"/>
      <c r="L303" s="151" t="str" cm="1">
        <f t="array" ref="L303">_xlfn.TEXTJOIN(CHAR(10), TRUE, _xlfn._xlws.FILTER(K$2:K$371, $B$2:$B$371 = $B303))</f>
        <v>TA Toulon</v>
      </c>
      <c r="M303" s="54"/>
      <c r="N303" s="151" t="str" cm="1">
        <f t="array" ref="N303">_xlfn.TEXTJOIN(CHAR(10), TRUE, _xlfn._xlws.FILTER(M$2:M$371, $B$2:$B$371 = $B303))</f>
        <v/>
      </c>
      <c r="O303" s="54"/>
      <c r="P303" s="151" t="str" cm="1">
        <f t="array" ref="P303">_xlfn.TEXTJOIN(CHAR(10), TRUE, _xlfn._xlws.FILTER(O$2:O$371, $B$2:$B$371 = $B303))</f>
        <v/>
      </c>
      <c r="Q303" s="54"/>
      <c r="R303" s="151" t="str" cm="1">
        <f t="array" ref="R303">_xlfn.TEXTJOIN(CHAR(10), TRUE, _xlfn._xlws.FILTER(Q$2:Q$371, $B$2:$B$371 = $B303))</f>
        <v/>
      </c>
      <c r="S303" s="230"/>
      <c r="T303" s="146" t="str" cm="1">
        <f t="array" ref="T303">_xlfn.TEXTJOIN(CHAR(10), TRUE, _xlfn._xlws.FILTER(S$2:S$371, $B$2:$B$371 = $B303))</f>
        <v>T83 – 2001195 – 59906</v>
      </c>
      <c r="U303" s="7"/>
      <c r="V303" s="116" t="str" cm="1">
        <f t="array" ref="V303">_xlfn.TEXTJOIN(CHAR(10), TRUE, _xlfn._xlws.FILTER(U$2:U$371, $B$2:$B$371 = $B303))</f>
        <v>Recours
DPT pour clôture portail en EBC du Cap Sicié
Parcelle BD 629 Massena Christophe</v>
      </c>
      <c r="W303" s="7"/>
      <c r="X303" s="116" t="str" cm="1">
        <f t="array" ref="X303">_xlfn.TEXTJOIN(CHAR(10), TRUE, _xlfn._xlws.FILTER(W$2:W$371, $B$2:$B$371 = $B303))</f>
        <v>Mémoire le 22/04/2020
Mémoire en défense commune le 2/10/2020</v>
      </c>
      <c r="Y303" s="3" t="s">
        <v>450</v>
      </c>
      <c r="Z303" s="113" t="str" cm="1">
        <f t="array" ref="Z303">_xlfn.TEXTJOIN(CHAR(10), TRUE, _xlfn._xlws.FILTER(Y$2:Y$371, $B$2:$B$371 = $B303))</f>
        <v>Clôture d’instruction 15/11/2021
Audience 20/09/2022
Délibéré 4/10/2022
Rejet pas d’atteinte à environnement
Intérêt à agir insuffisant
Appel interjeté le 3-12-2022
Mais probablement invalide car partie adverse non informée par nos soins. Oubli</v>
      </c>
      <c r="AA303" s="37"/>
      <c r="AB303" s="116"/>
      <c r="AC303" s="39"/>
      <c r="AD303" s="98"/>
      <c r="AE303" s="39"/>
      <c r="AF303" s="98"/>
      <c r="AG303" s="39"/>
      <c r="AH303" s="98" t="str" cm="1">
        <f t="array" ref="AH303">_xlfn.TEXTJOIN(CHAR(10), TRUE, _xlfn._xlws.FILTER(AG$2:AG$371, $B$2:$B$371 = $B303))</f>
        <v/>
      </c>
      <c r="AI303" s="39"/>
      <c r="AJ303" s="92" t="str" cm="1">
        <f t="array" ref="AJ303">_xlfn.TEXTJOIN(CHAR(10), TRUE, _xlfn._xlws.FILTER(AI$2:AI$371, $B$2:$B$371 = $B303))</f>
        <v/>
      </c>
    </row>
    <row r="304" spans="1:36" ht="202.2" thickBot="1" x14ac:dyDescent="0.35">
      <c r="A304" s="36"/>
      <c r="B304" s="89">
        <f t="shared" si="8"/>
        <v>49</v>
      </c>
      <c r="C304" s="220"/>
      <c r="D304" s="87" t="str" cm="1">
        <f t="array" ref="D304">_xlfn.TEXTJOIN(", ", TRUE, _xlfn._xlws.FILTER(C$2:C$371, $B$2:$B$371 = B304))</f>
        <v>Six-Fours</v>
      </c>
      <c r="E304" s="7"/>
      <c r="F304" s="87" t="str" cm="1">
        <f t="array" ref="F304">_xlfn.TEXTJOIN(CHAR(10), TRUE, _xlfn._xlws.FILTER(E$2:E$371, $B$2:$B$371 = $B304))</f>
        <v>UDVN-FNE83
J Rebhun</v>
      </c>
      <c r="G304" s="37"/>
      <c r="H304" s="116" t="str" cm="1">
        <f t="array" ref="H304">_xlfn.TEXTJOIN(CHAR(10), TRUE, _xlfn._xlws.FILTER(G$2:G$371, $B$2:$B$371 = $B304))</f>
        <v/>
      </c>
      <c r="I304" s="37"/>
      <c r="J304" s="169" t="str" cm="1">
        <f t="array" ref="J304">_xlfn.TEXTJOIN(CHAR(10), TRUE, _xlfn._xlws.FILTER(I$2:I$371, $B$2:$B$371 = $B304))</f>
        <v/>
      </c>
      <c r="K304" s="223"/>
      <c r="L304" s="151" t="str" cm="1">
        <f t="array" ref="L304">_xlfn.TEXTJOIN(CHAR(10), TRUE, _xlfn._xlws.FILTER(K$2:K$371, $B$2:$B$371 = $B304))</f>
        <v>TA Toulon</v>
      </c>
      <c r="M304" s="54"/>
      <c r="N304" s="151" t="str" cm="1">
        <f t="array" ref="N304">_xlfn.TEXTJOIN(CHAR(10), TRUE, _xlfn._xlws.FILTER(M$2:M$371, $B$2:$B$371 = $B304))</f>
        <v/>
      </c>
      <c r="O304" s="54"/>
      <c r="P304" s="151" t="str" cm="1">
        <f t="array" ref="P304">_xlfn.TEXTJOIN(CHAR(10), TRUE, _xlfn._xlws.FILTER(O$2:O$371, $B$2:$B$371 = $B304))</f>
        <v/>
      </c>
      <c r="Q304" s="54"/>
      <c r="R304" s="151" t="str" cm="1">
        <f t="array" ref="R304">_xlfn.TEXTJOIN(CHAR(10), TRUE, _xlfn._xlws.FILTER(Q$2:Q$371, $B$2:$B$371 = $B304))</f>
        <v/>
      </c>
      <c r="S304" s="230"/>
      <c r="T304" s="146" t="str" cm="1">
        <f t="array" ref="T304">_xlfn.TEXTJOIN(CHAR(10), TRUE, _xlfn._xlws.FILTER(S$2:S$371, $B$2:$B$371 = $B304))</f>
        <v>T83 – 2001195 – 59906</v>
      </c>
      <c r="U304" s="7"/>
      <c r="V304" s="116" t="str" cm="1">
        <f t="array" ref="V304">_xlfn.TEXTJOIN(CHAR(10), TRUE, _xlfn._xlws.FILTER(U$2:U$371, $B$2:$B$371 = $B304))</f>
        <v>Recours
DPT pour clôture portail en EBC du Cap Sicié
Parcelle BD 629 Massena Christophe</v>
      </c>
      <c r="W304" s="7"/>
      <c r="X304" s="116" t="str" cm="1">
        <f t="array" ref="X304">_xlfn.TEXTJOIN(CHAR(10), TRUE, _xlfn._xlws.FILTER(W$2:W$371, $B$2:$B$371 = $B304))</f>
        <v>Mémoire le 22/04/2020
Mémoire en défense commune le 2/10/2020</v>
      </c>
      <c r="Y304" s="7"/>
      <c r="Z304" s="116" t="str" cm="1">
        <f t="array" ref="Z304">_xlfn.TEXTJOIN(CHAR(10), TRUE, _xlfn._xlws.FILTER(Y$2:Y$371, $B$2:$B$371 = $B304))</f>
        <v>Clôture d’instruction 15/11/2021
Audience 20/09/2022
Délibéré 4/10/2022
Rejet pas d’atteinte à environnement
Intérêt à agir insuffisant
Appel interjeté le 3-12-2022
Mais probablement invalide car partie adverse non informée par nos soins. Oubli</v>
      </c>
      <c r="AA304" s="37"/>
      <c r="AB304" s="116"/>
      <c r="AC304" s="39"/>
      <c r="AD304" s="98"/>
      <c r="AE304" s="39"/>
      <c r="AF304" s="98"/>
      <c r="AG304" s="39"/>
      <c r="AH304" s="98" t="str" cm="1">
        <f t="array" ref="AH304">_xlfn.TEXTJOIN(CHAR(10), TRUE, _xlfn._xlws.FILTER(AG$2:AG$371, $B$2:$B$371 = $B304))</f>
        <v/>
      </c>
      <c r="AI304" s="39"/>
      <c r="AJ304" s="92" t="str" cm="1">
        <f t="array" ref="AJ304">_xlfn.TEXTJOIN(CHAR(10), TRUE, _xlfn._xlws.FILTER(AI$2:AI$371, $B$2:$B$371 = $B304))</f>
        <v/>
      </c>
    </row>
    <row r="305" spans="1:36" ht="202.2" thickBot="1" x14ac:dyDescent="0.35">
      <c r="A305" s="79"/>
      <c r="B305" s="89">
        <f t="shared" si="8"/>
        <v>49</v>
      </c>
      <c r="C305" s="221"/>
      <c r="D305" s="87" t="str" cm="1">
        <f t="array" ref="D305">_xlfn.TEXTJOIN(", ", TRUE, _xlfn._xlws.FILTER(C$2:C$371, $B$2:$B$371 = B305))</f>
        <v>Six-Fours</v>
      </c>
      <c r="E305" s="8"/>
      <c r="F305" s="87" t="str" cm="1">
        <f t="array" ref="F305">_xlfn.TEXTJOIN(CHAR(10), TRUE, _xlfn._xlws.FILTER(E$2:E$371, $B$2:$B$371 = $B305))</f>
        <v>UDVN-FNE83
J Rebhun</v>
      </c>
      <c r="G305" s="38"/>
      <c r="H305" s="117" t="str" cm="1">
        <f t="array" ref="H305">_xlfn.TEXTJOIN(CHAR(10), TRUE, _xlfn._xlws.FILTER(G$2:G$371, $B$2:$B$371 = $B305))</f>
        <v/>
      </c>
      <c r="I305" s="38"/>
      <c r="J305" s="170" t="str" cm="1">
        <f t="array" ref="J305">_xlfn.TEXTJOIN(CHAR(10), TRUE, _xlfn._xlws.FILTER(I$2:I$371, $B$2:$B$371 = $B305))</f>
        <v/>
      </c>
      <c r="K305" s="224"/>
      <c r="L305" s="154" t="str" cm="1">
        <f t="array" ref="L305">_xlfn.TEXTJOIN(CHAR(10), TRUE, _xlfn._xlws.FILTER(K$2:K$371, $B$2:$B$371 = $B305))</f>
        <v>TA Toulon</v>
      </c>
      <c r="M305" s="57"/>
      <c r="N305" s="154" t="str" cm="1">
        <f t="array" ref="N305">_xlfn.TEXTJOIN(CHAR(10), TRUE, _xlfn._xlws.FILTER(M$2:M$371, $B$2:$B$371 = $B305))</f>
        <v/>
      </c>
      <c r="O305" s="57"/>
      <c r="P305" s="154" t="str" cm="1">
        <f t="array" ref="P305">_xlfn.TEXTJOIN(CHAR(10), TRUE, _xlfn._xlws.FILTER(O$2:O$371, $B$2:$B$371 = $B305))</f>
        <v/>
      </c>
      <c r="Q305" s="57"/>
      <c r="R305" s="154" t="str" cm="1">
        <f t="array" ref="R305">_xlfn.TEXTJOIN(CHAR(10), TRUE, _xlfn._xlws.FILTER(Q$2:Q$371, $B$2:$B$371 = $B305))</f>
        <v/>
      </c>
      <c r="S305" s="231"/>
      <c r="T305" s="147" t="str" cm="1">
        <f t="array" ref="T305">_xlfn.TEXTJOIN(CHAR(10), TRUE, _xlfn._xlws.FILTER(S$2:S$371, $B$2:$B$371 = $B305))</f>
        <v>T83 – 2001195 – 59906</v>
      </c>
      <c r="U305" s="8"/>
      <c r="V305" s="117" t="str" cm="1">
        <f t="array" ref="V305">_xlfn.TEXTJOIN(CHAR(10), TRUE, _xlfn._xlws.FILTER(U$2:U$371, $B$2:$B$371 = $B305))</f>
        <v>Recours
DPT pour clôture portail en EBC du Cap Sicié
Parcelle BD 629 Massena Christophe</v>
      </c>
      <c r="W305" s="8"/>
      <c r="X305" s="117" t="str" cm="1">
        <f t="array" ref="X305">_xlfn.TEXTJOIN(CHAR(10), TRUE, _xlfn._xlws.FILTER(W$2:W$371, $B$2:$B$371 = $B305))</f>
        <v>Mémoire le 22/04/2020
Mémoire en défense commune le 2/10/2020</v>
      </c>
      <c r="Y305" s="8"/>
      <c r="Z305" s="117" t="str" cm="1">
        <f t="array" ref="Z305">_xlfn.TEXTJOIN(CHAR(10), TRUE, _xlfn._xlws.FILTER(Y$2:Y$371, $B$2:$B$371 = $B305))</f>
        <v>Clôture d’instruction 15/11/2021
Audience 20/09/2022
Délibéré 4/10/2022
Rejet pas d’atteinte à environnement
Intérêt à agir insuffisant
Appel interjeté le 3-12-2022
Mais probablement invalide car partie adverse non informée par nos soins. Oubli</v>
      </c>
      <c r="AA305" s="38"/>
      <c r="AB305" s="117"/>
      <c r="AC305" s="40"/>
      <c r="AD305" s="108"/>
      <c r="AE305" s="40"/>
      <c r="AF305" s="108"/>
      <c r="AG305" s="40"/>
      <c r="AH305" s="108" t="str" cm="1">
        <f t="array" ref="AH305">_xlfn.TEXTJOIN(CHAR(10), TRUE, _xlfn._xlws.FILTER(AG$2:AG$371, $B$2:$B$371 = $B305))</f>
        <v/>
      </c>
      <c r="AI305" s="40"/>
      <c r="AJ305" s="92" t="str" cm="1">
        <f t="array" ref="AJ305">_xlfn.TEXTJOIN(CHAR(10), TRUE, _xlfn._xlws.FILTER(AI$2:AI$371, $B$2:$B$371 = $B305))</f>
        <v/>
      </c>
    </row>
    <row r="306" spans="1:36" ht="173.4" thickBot="1" x14ac:dyDescent="0.35">
      <c r="A306" s="78">
        <v>50</v>
      </c>
      <c r="B306" s="89">
        <f t="shared" si="8"/>
        <v>50</v>
      </c>
      <c r="C306" s="219" t="s">
        <v>452</v>
      </c>
      <c r="D306" s="87" t="str" cm="1">
        <f t="array" ref="D306">_xlfn.TEXTJOIN(", ", TRUE, _xlfn._xlws.FILTER(C$2:C$371, $B$2:$B$371 = B306))</f>
        <v>Toulon</v>
      </c>
      <c r="E306" s="3" t="s">
        <v>453</v>
      </c>
      <c r="F306" s="87" t="str" cm="1">
        <f t="array" ref="F306">_xlfn.TEXTJOIN(CHAR(10), TRUE, _xlfn._xlws.FILTER(E$2:E$371, $B$2:$B$371 = $B306))</f>
        <v>Epoux Cohen / Jouve – Bouygues
H.Bonhomme</v>
      </c>
      <c r="G306" s="34"/>
      <c r="H306" s="113" t="str" cm="1">
        <f t="array" ref="H306">_xlfn.TEXTJOIN(CHAR(10), TRUE, _xlfn._xlws.FILTER(G$2:G$371, $B$2:$B$371 = $B306))</f>
        <v/>
      </c>
      <c r="I306" s="34"/>
      <c r="J306" s="115" t="str" cm="1">
        <f t="array" ref="J306">_xlfn.TEXTJOIN(CHAR(10), TRUE, _xlfn._xlws.FILTER(I$2:I$371, $B$2:$B$371 = $B306))</f>
        <v/>
      </c>
      <c r="K306" s="222" t="s">
        <v>98</v>
      </c>
      <c r="L306" s="151" t="str" cm="1">
        <f t="array" ref="L306">_xlfn.TEXTJOIN(CHAR(10), TRUE, _xlfn._xlws.FILTER(K$2:K$371, $B$2:$B$371 = $B306))</f>
        <v>TJ Toulon</v>
      </c>
      <c r="M306" s="54"/>
      <c r="N306" s="151" t="str" cm="1">
        <f t="array" ref="N306">_xlfn.TEXTJOIN(CHAR(10), TRUE, _xlfn._xlws.FILTER(M$2:M$371, $B$2:$B$371 = $B306))</f>
        <v/>
      </c>
      <c r="O306" s="54"/>
      <c r="P306" s="151" t="str" cm="1">
        <f t="array" ref="P306">_xlfn.TEXTJOIN(CHAR(10), TRUE, _xlfn._xlws.FILTER(O$2:O$371, $B$2:$B$371 = $B306))</f>
        <v/>
      </c>
      <c r="Q306" s="54"/>
      <c r="R306" s="151" t="str" cm="1">
        <f t="array" ref="R306">_xlfn.TEXTJOIN(CHAR(10), TRUE, _xlfn._xlws.FILTER(Q$2:Q$371, $B$2:$B$371 = $B306))</f>
        <v/>
      </c>
      <c r="S306" s="226"/>
      <c r="T306" s="140" t="str" cm="1">
        <f t="array" ref="T306">_xlfn.TEXTJOIN(CHAR(10), TRUE, _xlfn._xlws.FILTER(S$2:S$371, $B$2:$B$371 = $B306))</f>
        <v/>
      </c>
      <c r="U306" s="3" t="s">
        <v>455</v>
      </c>
      <c r="V306" s="113" t="str" cm="1">
        <f t="array" ref="V306">_xlfn.TEXTJOIN(CHAR(10), TRUE, _xlfn._xlws.FILTER(U$2:U$371, $B$2:$B$371 = $B306))</f>
        <v>Requête assignation à jour fixe 18/07/2020
Atteinte EBC, espèce protégée…</v>
      </c>
      <c r="W306" s="3" t="s">
        <v>457</v>
      </c>
      <c r="X306" s="113" t="str" cm="1">
        <f t="array" ref="X306">_xlfn.TEXTJOIN(CHAR(10), TRUE, _xlfn._xlws.FILTER(W$2:W$371, $B$2:$B$371 = $B306))</f>
        <v>Requête par Me Ollivier Ferri
Rejet le 6/12/2021 par le TJ de Toulon de la requête, sans dommages à assumer par l’UDVN-FNE83
Ordonnance de constat d’huissier prononcée 19/01/2022</v>
      </c>
      <c r="Y306" s="3" t="s">
        <v>460</v>
      </c>
      <c r="Z306" s="113" t="str" cm="1">
        <f t="array" ref="Z306">_xlfn.TEXTJOIN(CHAR(10), TRUE, _xlfn._xlws.FILTER(Y$2:Y$371, $B$2:$B$371 = $B306))</f>
        <v>Le requérant fait appel
Pas de nouvelles le 6/03/2023</v>
      </c>
      <c r="AA306" s="34"/>
      <c r="AB306" s="113"/>
      <c r="AC306" s="39"/>
      <c r="AD306" s="98"/>
      <c r="AE306" s="39"/>
      <c r="AF306" s="98"/>
      <c r="AG306" s="39"/>
      <c r="AH306" s="98" t="str" cm="1">
        <f t="array" ref="AH306">_xlfn.TEXTJOIN(CHAR(10), TRUE, _xlfn._xlws.FILTER(AG$2:AG$371, $B$2:$B$371 = $B306))</f>
        <v/>
      </c>
      <c r="AI306" s="39"/>
      <c r="AJ306" s="92" t="str" cm="1">
        <f t="array" ref="AJ306">_xlfn.TEXTJOIN(CHAR(10), TRUE, _xlfn._xlws.FILTER(AI$2:AI$371, $B$2:$B$371 = $B306))</f>
        <v/>
      </c>
    </row>
    <row r="307" spans="1:36" ht="173.4" thickBot="1" x14ac:dyDescent="0.35">
      <c r="A307" s="36"/>
      <c r="B307" s="89">
        <f t="shared" si="8"/>
        <v>50</v>
      </c>
      <c r="C307" s="220"/>
      <c r="D307" s="87" t="str" cm="1">
        <f t="array" ref="D307">_xlfn.TEXTJOIN(", ", TRUE, _xlfn._xlws.FILTER(C$2:C$371, $B$2:$B$371 = B307))</f>
        <v>Toulon</v>
      </c>
      <c r="E307" s="3" t="s">
        <v>454</v>
      </c>
      <c r="F307" s="87" t="str" cm="1">
        <f t="array" ref="F307">_xlfn.TEXTJOIN(CHAR(10), TRUE, _xlfn._xlws.FILTER(E$2:E$371, $B$2:$B$371 = $B307))</f>
        <v>Epoux Cohen / Jouve – Bouygues
H.Bonhomme</v>
      </c>
      <c r="G307" s="34"/>
      <c r="H307" s="113" t="str" cm="1">
        <f t="array" ref="H307">_xlfn.TEXTJOIN(CHAR(10), TRUE, _xlfn._xlws.FILTER(G$2:G$371, $B$2:$B$371 = $B307))</f>
        <v/>
      </c>
      <c r="I307" s="34"/>
      <c r="J307" s="115" t="str" cm="1">
        <f t="array" ref="J307">_xlfn.TEXTJOIN(CHAR(10), TRUE, _xlfn._xlws.FILTER(I$2:I$371, $B$2:$B$371 = $B307))</f>
        <v/>
      </c>
      <c r="K307" s="223"/>
      <c r="L307" s="151" t="str" cm="1">
        <f t="array" ref="L307">_xlfn.TEXTJOIN(CHAR(10), TRUE, _xlfn._xlws.FILTER(K$2:K$371, $B$2:$B$371 = $B307))</f>
        <v>TJ Toulon</v>
      </c>
      <c r="M307" s="54"/>
      <c r="N307" s="151" t="str" cm="1">
        <f t="array" ref="N307">_xlfn.TEXTJOIN(CHAR(10), TRUE, _xlfn._xlws.FILTER(M$2:M$371, $B$2:$B$371 = $B307))</f>
        <v/>
      </c>
      <c r="O307" s="54"/>
      <c r="P307" s="151" t="str" cm="1">
        <f t="array" ref="P307">_xlfn.TEXTJOIN(CHAR(10), TRUE, _xlfn._xlws.FILTER(O$2:O$371, $B$2:$B$371 = $B307))</f>
        <v/>
      </c>
      <c r="Q307" s="54"/>
      <c r="R307" s="151" t="str" cm="1">
        <f t="array" ref="R307">_xlfn.TEXTJOIN(CHAR(10), TRUE, _xlfn._xlws.FILTER(Q$2:Q$371, $B$2:$B$371 = $B307))</f>
        <v/>
      </c>
      <c r="S307" s="227"/>
      <c r="T307" s="140" t="str" cm="1">
        <f t="array" ref="T307">_xlfn.TEXTJOIN(CHAR(10), TRUE, _xlfn._xlws.FILTER(S$2:S$371, $B$2:$B$371 = $B307))</f>
        <v/>
      </c>
      <c r="U307" s="3" t="s">
        <v>456</v>
      </c>
      <c r="V307" s="113" t="str" cm="1">
        <f t="array" ref="V307">_xlfn.TEXTJOIN(CHAR(10), TRUE, _xlfn._xlws.FILTER(U$2:U$371, $B$2:$B$371 = $B307))</f>
        <v>Requête assignation à jour fixe 18/07/2020
Atteinte EBC, espèce protégée…</v>
      </c>
      <c r="W307" s="3" t="s">
        <v>458</v>
      </c>
      <c r="X307" s="113" t="str" cm="1">
        <f t="array" ref="X307">_xlfn.TEXTJOIN(CHAR(10), TRUE, _xlfn._xlws.FILTER(W$2:W$371, $B$2:$B$371 = $B307))</f>
        <v>Requête par Me Ollivier Ferri
Rejet le 6/12/2021 par le TJ de Toulon de la requête, sans dommages à assumer par l’UDVN-FNE83
Ordonnance de constat d’huissier prononcée 19/01/2022</v>
      </c>
      <c r="Y307" s="3"/>
      <c r="Z307" s="113" t="str" cm="1">
        <f t="array" ref="Z307">_xlfn.TEXTJOIN(CHAR(10), TRUE, _xlfn._xlws.FILTER(Y$2:Y$371, $B$2:$B$371 = $B307))</f>
        <v>Le requérant fait appel
Pas de nouvelles le 6/03/2023</v>
      </c>
      <c r="AA307" s="34"/>
      <c r="AB307" s="113"/>
      <c r="AC307" s="51"/>
      <c r="AD307" s="107"/>
      <c r="AE307" s="51"/>
      <c r="AF307" s="107"/>
      <c r="AG307" s="51"/>
      <c r="AH307" s="107" t="str" cm="1">
        <f t="array" ref="AH307">_xlfn.TEXTJOIN(CHAR(10), TRUE, _xlfn._xlws.FILTER(AG$2:AG$371, $B$2:$B$371 = $B307))</f>
        <v/>
      </c>
      <c r="AI307" s="51"/>
      <c r="AJ307" s="92" t="str" cm="1">
        <f t="array" ref="AJ307">_xlfn.TEXTJOIN(CHAR(10), TRUE, _xlfn._xlws.FILTER(AI$2:AI$371, $B$2:$B$371 = $B307))</f>
        <v/>
      </c>
    </row>
    <row r="308" spans="1:36" ht="173.4" thickBot="1" x14ac:dyDescent="0.35">
      <c r="A308" s="36"/>
      <c r="B308" s="89">
        <f t="shared" si="8"/>
        <v>50</v>
      </c>
      <c r="C308" s="220"/>
      <c r="D308" s="87" t="str" cm="1">
        <f t="array" ref="D308">_xlfn.TEXTJOIN(", ", TRUE, _xlfn._xlws.FILTER(C$2:C$371, $B$2:$B$371 = B308))</f>
        <v>Toulon</v>
      </c>
      <c r="E308" s="3"/>
      <c r="F308" s="87" t="str" cm="1">
        <f t="array" ref="F308">_xlfn.TEXTJOIN(CHAR(10), TRUE, _xlfn._xlws.FILTER(E$2:E$371, $B$2:$B$371 = $B308))</f>
        <v>Epoux Cohen / Jouve – Bouygues
H.Bonhomme</v>
      </c>
      <c r="G308" s="34"/>
      <c r="H308" s="113" t="str" cm="1">
        <f t="array" ref="H308">_xlfn.TEXTJOIN(CHAR(10), TRUE, _xlfn._xlws.FILTER(G$2:G$371, $B$2:$B$371 = $B308))</f>
        <v/>
      </c>
      <c r="I308" s="34"/>
      <c r="J308" s="115" t="str" cm="1">
        <f t="array" ref="J308">_xlfn.TEXTJOIN(CHAR(10), TRUE, _xlfn._xlws.FILTER(I$2:I$371, $B$2:$B$371 = $B308))</f>
        <v/>
      </c>
      <c r="K308" s="223"/>
      <c r="L308" s="151" t="str" cm="1">
        <f t="array" ref="L308">_xlfn.TEXTJOIN(CHAR(10), TRUE, _xlfn._xlws.FILTER(K$2:K$371, $B$2:$B$371 = $B308))</f>
        <v>TJ Toulon</v>
      </c>
      <c r="M308" s="54"/>
      <c r="N308" s="151" t="str" cm="1">
        <f t="array" ref="N308">_xlfn.TEXTJOIN(CHAR(10), TRUE, _xlfn._xlws.FILTER(M$2:M$371, $B$2:$B$371 = $B308))</f>
        <v/>
      </c>
      <c r="O308" s="54"/>
      <c r="P308" s="151" t="str" cm="1">
        <f t="array" ref="P308">_xlfn.TEXTJOIN(CHAR(10), TRUE, _xlfn._xlws.FILTER(O$2:O$371, $B$2:$B$371 = $B308))</f>
        <v/>
      </c>
      <c r="Q308" s="54"/>
      <c r="R308" s="151" t="str" cm="1">
        <f t="array" ref="R308">_xlfn.TEXTJOIN(CHAR(10), TRUE, _xlfn._xlws.FILTER(Q$2:Q$371, $B$2:$B$371 = $B308))</f>
        <v/>
      </c>
      <c r="S308" s="227"/>
      <c r="T308" s="140" t="str" cm="1">
        <f t="array" ref="T308">_xlfn.TEXTJOIN(CHAR(10), TRUE, _xlfn._xlws.FILTER(S$2:S$371, $B$2:$B$371 = $B308))</f>
        <v/>
      </c>
      <c r="U308" s="7"/>
      <c r="V308" s="116" t="str" cm="1">
        <f t="array" ref="V308">_xlfn.TEXTJOIN(CHAR(10), TRUE, _xlfn._xlws.FILTER(U$2:U$371, $B$2:$B$371 = $B308))</f>
        <v>Requête assignation à jour fixe 18/07/2020
Atteinte EBC, espèce protégée…</v>
      </c>
      <c r="W308" s="3" t="s">
        <v>459</v>
      </c>
      <c r="X308" s="113" t="str" cm="1">
        <f t="array" ref="X308">_xlfn.TEXTJOIN(CHAR(10), TRUE, _xlfn._xlws.FILTER(W$2:W$371, $B$2:$B$371 = $B308))</f>
        <v>Requête par Me Ollivier Ferri
Rejet le 6/12/2021 par le TJ de Toulon de la requête, sans dommages à assumer par l’UDVN-FNE83
Ordonnance de constat d’huissier prononcée 19/01/2022</v>
      </c>
      <c r="Y308" s="3"/>
      <c r="Z308" s="113" t="str" cm="1">
        <f t="array" ref="Z308">_xlfn.TEXTJOIN(CHAR(10), TRUE, _xlfn._xlws.FILTER(Y$2:Y$371, $B$2:$B$371 = $B308))</f>
        <v>Le requérant fait appel
Pas de nouvelles le 6/03/2023</v>
      </c>
      <c r="AA308" s="37"/>
      <c r="AB308" s="116"/>
      <c r="AC308" s="39"/>
      <c r="AD308" s="98"/>
      <c r="AE308" s="39"/>
      <c r="AF308" s="98"/>
      <c r="AG308" s="39"/>
      <c r="AH308" s="98" t="str" cm="1">
        <f t="array" ref="AH308">_xlfn.TEXTJOIN(CHAR(10), TRUE, _xlfn._xlws.FILTER(AG$2:AG$371, $B$2:$B$371 = $B308))</f>
        <v/>
      </c>
      <c r="AI308" s="39"/>
      <c r="AJ308" s="92" t="str" cm="1">
        <f t="array" ref="AJ308">_xlfn.TEXTJOIN(CHAR(10), TRUE, _xlfn._xlws.FILTER(AI$2:AI$371, $B$2:$B$371 = $B308))</f>
        <v/>
      </c>
    </row>
    <row r="309" spans="1:36" ht="173.4" thickBot="1" x14ac:dyDescent="0.35">
      <c r="A309" s="79"/>
      <c r="B309" s="89">
        <f t="shared" si="8"/>
        <v>50</v>
      </c>
      <c r="C309" s="221"/>
      <c r="D309" s="87" t="str" cm="1">
        <f t="array" ref="D309">_xlfn.TEXTJOIN(", ", TRUE, _xlfn._xlws.FILTER(C$2:C$371, $B$2:$B$371 = B309))</f>
        <v>Toulon</v>
      </c>
      <c r="E309" s="8"/>
      <c r="F309" s="87" t="str" cm="1">
        <f t="array" ref="F309">_xlfn.TEXTJOIN(CHAR(10), TRUE, _xlfn._xlws.FILTER(E$2:E$371, $B$2:$B$371 = $B309))</f>
        <v>Epoux Cohen / Jouve – Bouygues
H.Bonhomme</v>
      </c>
      <c r="G309" s="38"/>
      <c r="H309" s="117" t="str" cm="1">
        <f t="array" ref="H309">_xlfn.TEXTJOIN(CHAR(10), TRUE, _xlfn._xlws.FILTER(G$2:G$371, $B$2:$B$371 = $B309))</f>
        <v/>
      </c>
      <c r="I309" s="38"/>
      <c r="J309" s="170" t="str" cm="1">
        <f t="array" ref="J309">_xlfn.TEXTJOIN(CHAR(10), TRUE, _xlfn._xlws.FILTER(I$2:I$371, $B$2:$B$371 = $B309))</f>
        <v/>
      </c>
      <c r="K309" s="224"/>
      <c r="L309" s="154" t="str" cm="1">
        <f t="array" ref="L309">_xlfn.TEXTJOIN(CHAR(10), TRUE, _xlfn._xlws.FILTER(K$2:K$371, $B$2:$B$371 = $B309))</f>
        <v>TJ Toulon</v>
      </c>
      <c r="M309" s="57"/>
      <c r="N309" s="154" t="str" cm="1">
        <f t="array" ref="N309">_xlfn.TEXTJOIN(CHAR(10), TRUE, _xlfn._xlws.FILTER(M$2:M$371, $B$2:$B$371 = $B309))</f>
        <v/>
      </c>
      <c r="O309" s="57"/>
      <c r="P309" s="154" t="str" cm="1">
        <f t="array" ref="P309">_xlfn.TEXTJOIN(CHAR(10), TRUE, _xlfn._xlws.FILTER(O$2:O$371, $B$2:$B$371 = $B309))</f>
        <v/>
      </c>
      <c r="Q309" s="57"/>
      <c r="R309" s="154" t="str" cm="1">
        <f t="array" ref="R309">_xlfn.TEXTJOIN(CHAR(10), TRUE, _xlfn._xlws.FILTER(Q$2:Q$371, $B$2:$B$371 = $B309))</f>
        <v/>
      </c>
      <c r="S309" s="228"/>
      <c r="T309" s="141" t="str" cm="1">
        <f t="array" ref="T309">_xlfn.TEXTJOIN(CHAR(10), TRUE, _xlfn._xlws.FILTER(S$2:S$371, $B$2:$B$371 = $B309))</f>
        <v/>
      </c>
      <c r="U309" s="8"/>
      <c r="V309" s="117" t="str" cm="1">
        <f t="array" ref="V309">_xlfn.TEXTJOIN(CHAR(10), TRUE, _xlfn._xlws.FILTER(U$2:U$371, $B$2:$B$371 = $B309))</f>
        <v>Requête assignation à jour fixe 18/07/2020
Atteinte EBC, espèce protégée…</v>
      </c>
      <c r="W309" s="8"/>
      <c r="X309" s="117" t="str" cm="1">
        <f t="array" ref="X309">_xlfn.TEXTJOIN(CHAR(10), TRUE, _xlfn._xlws.FILTER(W$2:W$371, $B$2:$B$371 = $B309))</f>
        <v>Requête par Me Ollivier Ferri
Rejet le 6/12/2021 par le TJ de Toulon de la requête, sans dommages à assumer par l’UDVN-FNE83
Ordonnance de constat d’huissier prononcée 19/01/2022</v>
      </c>
      <c r="Y309" s="1" t="s">
        <v>461</v>
      </c>
      <c r="Z309" s="130" t="str" cm="1">
        <f t="array" ref="Z309">_xlfn.TEXTJOIN(CHAR(10), TRUE, _xlfn._xlws.FILTER(Y$2:Y$371, $B$2:$B$371 = $B309))</f>
        <v>Le requérant fait appel
Pas de nouvelles le 6/03/2023</v>
      </c>
      <c r="AA309" s="38"/>
      <c r="AB309" s="117"/>
      <c r="AC309" s="40"/>
      <c r="AD309" s="108"/>
      <c r="AE309" s="40"/>
      <c r="AF309" s="108"/>
      <c r="AG309" s="40"/>
      <c r="AH309" s="108" t="str" cm="1">
        <f t="array" ref="AH309">_xlfn.TEXTJOIN(CHAR(10), TRUE, _xlfn._xlws.FILTER(AG$2:AG$371, $B$2:$B$371 = $B309))</f>
        <v/>
      </c>
      <c r="AI309" s="40"/>
      <c r="AJ309" s="92" t="str" cm="1">
        <f t="array" ref="AJ309">_xlfn.TEXTJOIN(CHAR(10), TRUE, _xlfn._xlws.FILTER(AI$2:AI$371, $B$2:$B$371 = $B309))</f>
        <v/>
      </c>
    </row>
    <row r="310" spans="1:36" ht="216.6" thickBot="1" x14ac:dyDescent="0.35">
      <c r="A310" s="78">
        <v>51</v>
      </c>
      <c r="B310" s="89">
        <f t="shared" si="8"/>
        <v>51</v>
      </c>
      <c r="C310" s="219" t="s">
        <v>462</v>
      </c>
      <c r="D310" s="87" t="str" cm="1">
        <f t="array" ref="D310">_xlfn.TEXTJOIN(", ", TRUE, _xlfn._xlws.FILTER(C$2:C$371, $B$2:$B$371 = B310))</f>
        <v>Toulon (TPM)</v>
      </c>
      <c r="E310" s="3" t="s">
        <v>14</v>
      </c>
      <c r="F310" s="87" t="str" cm="1">
        <f t="array" ref="F310">_xlfn.TEXTJOIN(CHAR(10), TRUE, _xlfn._xlws.FILTER(E$2:E$371, $B$2:$B$371 = $B310))</f>
        <v>UDVN-FNE83
TVD
Daniel VUILLON
Michel PIERRE</v>
      </c>
      <c r="G310" s="34"/>
      <c r="H310" s="113" t="str" cm="1">
        <f t="array" ref="H310">_xlfn.TEXTJOIN(CHAR(10), TRUE, _xlfn._xlws.FILTER(G$2:G$371, $B$2:$B$371 = $B310))</f>
        <v/>
      </c>
      <c r="I310" s="34"/>
      <c r="J310" s="115" t="str" cm="1">
        <f t="array" ref="J310">_xlfn.TEXTJOIN(CHAR(10), TRUE, _xlfn._xlws.FILTER(I$2:I$371, $B$2:$B$371 = $B310))</f>
        <v/>
      </c>
      <c r="K310" s="222" t="s">
        <v>27</v>
      </c>
      <c r="L310" s="151" t="str" cm="1">
        <f t="array" ref="L310">_xlfn.TEXTJOIN(CHAR(10), TRUE, _xlfn._xlws.FILTER(K$2:K$371, $B$2:$B$371 = $B310))</f>
        <v>TA Toulon</v>
      </c>
      <c r="M310" s="54"/>
      <c r="N310" s="151" t="str" cm="1">
        <f t="array" ref="N310">_xlfn.TEXTJOIN(CHAR(10), TRUE, _xlfn._xlws.FILTER(M$2:M$371, $B$2:$B$371 = $B310))</f>
        <v/>
      </c>
      <c r="O310" s="54"/>
      <c r="P310" s="151" t="str" cm="1">
        <f t="array" ref="P310">_xlfn.TEXTJOIN(CHAR(10), TRUE, _xlfn._xlws.FILTER(O$2:O$371, $B$2:$B$371 = $B310))</f>
        <v/>
      </c>
      <c r="Q310" s="54"/>
      <c r="R310" s="151" t="str" cm="1">
        <f t="array" ref="R310">_xlfn.TEXTJOIN(CHAR(10), TRUE, _xlfn._xlws.FILTER(Q$2:Q$371, $B$2:$B$371 = $B310))</f>
        <v/>
      </c>
      <c r="S310" s="5" t="s">
        <v>477</v>
      </c>
      <c r="T310" s="140" t="str" cm="1">
        <f t="array" ref="T310">_xlfn.TEXTJOIN(CHAR(10), TRUE, _xlfn._xlws.FILTER(S$2:S$371, $B$2:$B$371 = $B310))</f>
        <v>T83-2002717-91330
T83-2000285-88463
T83-2201385-002821735
Dossier 2304029
Code SAGACE :
T83 2201385-30022
T83-2304029-26224</v>
      </c>
      <c r="U310" s="3" t="s">
        <v>466</v>
      </c>
      <c r="V310" s="113" t="str" cm="1">
        <f t="array" ref="V310">_xlfn.TEXTJOIN(CHAR(10), TRUE, _xlfn._xlws.FILTER(U$2:U$371, $B$2:$B$371 = $B310))</f>
        <v>Recours en annulation A.P. du 26 juillet 2019, autorisant le PEM 
Pôle d’Échange Multimodal de la Seyne/Ollioules</v>
      </c>
      <c r="W310" s="219" t="s">
        <v>468</v>
      </c>
      <c r="X310" s="113" t="str" cm="1">
        <f t="array" ref="X310">_xlfn.TEXTJOIN(CHAR(10), TRUE, _xlfn._xlws.FILTER(W$2:W$371, $B$2:$B$371 = $B310))</f>
        <v>Par Huglo Lepage le 26/01/2020</v>
      </c>
      <c r="Y310" s="3" t="s">
        <v>469</v>
      </c>
      <c r="Z310" s="113" t="str" cm="1">
        <f t="array" ref="Z310">_xlfn.TEXTJOIN(CHAR(10), TRUE, _xlfn._xlws.FILTER(Y$2:Y$371, $B$2:$B$371 = $B310))</f>
        <v>Annulation par le TA de l’AP le  21/04/2022
4000 € alloués aux 3 requérants
Recours en interprétation de TPM 10/01/2023
Mémoire en défense préparé par l’avocat
Audience 20/11/2023
Gain 3000€ pour le 3 requérants
Audience 3/02/2025 
(remise en état site PEM)</v>
      </c>
      <c r="AA310" s="34"/>
      <c r="AB310" s="113"/>
      <c r="AC310" s="39"/>
      <c r="AD310" s="98"/>
      <c r="AE310" s="39"/>
      <c r="AF310" s="98"/>
      <c r="AG310" s="39"/>
      <c r="AH310" s="98" t="str" cm="1">
        <f t="array" ref="AH310">_xlfn.TEXTJOIN(CHAR(10), TRUE, _xlfn._xlws.FILTER(AG$2:AG$371, $B$2:$B$371 = $B310))</f>
        <v/>
      </c>
      <c r="AI310" s="39"/>
      <c r="AJ310" s="92" t="str" cm="1">
        <f t="array" ref="AJ310">_xlfn.TEXTJOIN(CHAR(10), TRUE, _xlfn._xlws.FILTER(AI$2:AI$371, $B$2:$B$371 = $B310))</f>
        <v/>
      </c>
    </row>
    <row r="311" spans="1:36" ht="216.6" thickBot="1" x14ac:dyDescent="0.35">
      <c r="A311" s="36"/>
      <c r="B311" s="89">
        <f t="shared" si="8"/>
        <v>51</v>
      </c>
      <c r="C311" s="220"/>
      <c r="D311" s="87" t="str" cm="1">
        <f t="array" ref="D311">_xlfn.TEXTJOIN(", ", TRUE, _xlfn._xlws.FILTER(C$2:C$371, $B$2:$B$371 = B311))</f>
        <v>Toulon (TPM)</v>
      </c>
      <c r="E311" s="3" t="s">
        <v>463</v>
      </c>
      <c r="F311" s="87" t="str" cm="1">
        <f t="array" ref="F311">_xlfn.TEXTJOIN(CHAR(10), TRUE, _xlfn._xlws.FILTER(E$2:E$371, $B$2:$B$371 = $B311))</f>
        <v>UDVN-FNE83
TVD
Daniel VUILLON
Michel PIERRE</v>
      </c>
      <c r="G311" s="34"/>
      <c r="H311" s="113" t="str" cm="1">
        <f t="array" ref="H311">_xlfn.TEXTJOIN(CHAR(10), TRUE, _xlfn._xlws.FILTER(G$2:G$371, $B$2:$B$371 = $B311))</f>
        <v/>
      </c>
      <c r="I311" s="34"/>
      <c r="J311" s="115" t="str" cm="1">
        <f t="array" ref="J311">_xlfn.TEXTJOIN(CHAR(10), TRUE, _xlfn._xlws.FILTER(I$2:I$371, $B$2:$B$371 = $B311))</f>
        <v/>
      </c>
      <c r="K311" s="223"/>
      <c r="L311" s="151" t="str" cm="1">
        <f t="array" ref="L311">_xlfn.TEXTJOIN(CHAR(10), TRUE, _xlfn._xlws.FILTER(K$2:K$371, $B$2:$B$371 = $B311))</f>
        <v>TA Toulon</v>
      </c>
      <c r="M311" s="54"/>
      <c r="N311" s="151" t="str" cm="1">
        <f t="array" ref="N311">_xlfn.TEXTJOIN(CHAR(10), TRUE, _xlfn._xlws.FILTER(M$2:M$371, $B$2:$B$371 = $B311))</f>
        <v/>
      </c>
      <c r="O311" s="54"/>
      <c r="P311" s="151" t="str" cm="1">
        <f t="array" ref="P311">_xlfn.TEXTJOIN(CHAR(10), TRUE, _xlfn._xlws.FILTER(O$2:O$371, $B$2:$B$371 = $B311))</f>
        <v/>
      </c>
      <c r="Q311" s="54"/>
      <c r="R311" s="151" t="str" cm="1">
        <f t="array" ref="R311">_xlfn.TEXTJOIN(CHAR(10), TRUE, _xlfn._xlws.FILTER(Q$2:Q$371, $B$2:$B$371 = $B311))</f>
        <v/>
      </c>
      <c r="S311" s="5"/>
      <c r="T311" s="140" t="str" cm="1">
        <f t="array" ref="T311">_xlfn.TEXTJOIN(CHAR(10), TRUE, _xlfn._xlws.FILTER(S$2:S$371, $B$2:$B$371 = $B311))</f>
        <v>T83-2002717-91330
T83-2000285-88463
T83-2201385-002821735
Dossier 2304029
Code SAGACE :
T83 2201385-30022
T83-2304029-26224</v>
      </c>
      <c r="U311" s="3" t="s">
        <v>467</v>
      </c>
      <c r="V311" s="113" t="str" cm="1">
        <f t="array" ref="V311">_xlfn.TEXTJOIN(CHAR(10), TRUE, _xlfn._xlws.FILTER(U$2:U$371, $B$2:$B$371 = $B311))</f>
        <v>Recours en annulation A.P. du 26 juillet 2019, autorisant le PEM 
Pôle d’Échange Multimodal de la Seyne/Ollioules</v>
      </c>
      <c r="W311" s="220"/>
      <c r="X311" s="113" t="str" cm="1">
        <f t="array" ref="X311">_xlfn.TEXTJOIN(CHAR(10), TRUE, _xlfn._xlws.FILTER(W$2:W$371, $B$2:$B$371 = $B311))</f>
        <v>Par Huglo Lepage le 26/01/2020</v>
      </c>
      <c r="Y311" s="3" t="s">
        <v>470</v>
      </c>
      <c r="Z311" s="113" t="str" cm="1">
        <f t="array" ref="Z311">_xlfn.TEXTJOIN(CHAR(10), TRUE, _xlfn._xlws.FILTER(Y$2:Y$371, $B$2:$B$371 = $B311))</f>
        <v>Annulation par le TA de l’AP le  21/04/2022
4000 € alloués aux 3 requérants
Recours en interprétation de TPM 10/01/2023
Mémoire en défense préparé par l’avocat
Audience 20/11/2023
Gain 3000€ pour le 3 requérants
Audience 3/02/2025 
(remise en état site PEM)</v>
      </c>
      <c r="AA311" s="34"/>
      <c r="AB311" s="113"/>
      <c r="AC311" s="51"/>
      <c r="AD311" s="107"/>
      <c r="AE311" s="51"/>
      <c r="AF311" s="107"/>
      <c r="AG311" s="51"/>
      <c r="AH311" s="107" t="str" cm="1">
        <f t="array" ref="AH311">_xlfn.TEXTJOIN(CHAR(10), TRUE, _xlfn._xlws.FILTER(AG$2:AG$371, $B$2:$B$371 = $B311))</f>
        <v/>
      </c>
      <c r="AI311" s="51"/>
      <c r="AJ311" s="92" t="str" cm="1">
        <f t="array" ref="AJ311">_xlfn.TEXTJOIN(CHAR(10), TRUE, _xlfn._xlws.FILTER(AI$2:AI$371, $B$2:$B$371 = $B311))</f>
        <v/>
      </c>
    </row>
    <row r="312" spans="1:36" ht="216.6" thickBot="1" x14ac:dyDescent="0.35">
      <c r="A312" s="36"/>
      <c r="B312" s="89">
        <f t="shared" si="8"/>
        <v>51</v>
      </c>
      <c r="C312" s="220"/>
      <c r="D312" s="87" t="str" cm="1">
        <f t="array" ref="D312">_xlfn.TEXTJOIN(", ", TRUE, _xlfn._xlws.FILTER(C$2:C$371, $B$2:$B$371 = B312))</f>
        <v>Toulon (TPM)</v>
      </c>
      <c r="E312" s="3" t="s">
        <v>464</v>
      </c>
      <c r="F312" s="87" t="str" cm="1">
        <f t="array" ref="F312">_xlfn.TEXTJOIN(CHAR(10), TRUE, _xlfn._xlws.FILTER(E$2:E$371, $B$2:$B$371 = $B312))</f>
        <v>UDVN-FNE83
TVD
Daniel VUILLON
Michel PIERRE</v>
      </c>
      <c r="G312" s="34"/>
      <c r="H312" s="113" t="str" cm="1">
        <f t="array" ref="H312">_xlfn.TEXTJOIN(CHAR(10), TRUE, _xlfn._xlws.FILTER(G$2:G$371, $B$2:$B$371 = $B312))</f>
        <v/>
      </c>
      <c r="I312" s="34"/>
      <c r="J312" s="115" t="str" cm="1">
        <f t="array" ref="J312">_xlfn.TEXTJOIN(CHAR(10), TRUE, _xlfn._xlws.FILTER(I$2:I$371, $B$2:$B$371 = $B312))</f>
        <v/>
      </c>
      <c r="K312" s="223"/>
      <c r="L312" s="151" t="str" cm="1">
        <f t="array" ref="L312">_xlfn.TEXTJOIN(CHAR(10), TRUE, _xlfn._xlws.FILTER(K$2:K$371, $B$2:$B$371 = $B312))</f>
        <v>TA Toulon</v>
      </c>
      <c r="M312" s="54"/>
      <c r="N312" s="151" t="str" cm="1">
        <f t="array" ref="N312">_xlfn.TEXTJOIN(CHAR(10), TRUE, _xlfn._xlws.FILTER(M$2:M$371, $B$2:$B$371 = $B312))</f>
        <v/>
      </c>
      <c r="O312" s="54"/>
      <c r="P312" s="151" t="str" cm="1">
        <f t="array" ref="P312">_xlfn.TEXTJOIN(CHAR(10), TRUE, _xlfn._xlws.FILTER(O$2:O$371, $B$2:$B$371 = $B312))</f>
        <v/>
      </c>
      <c r="Q312" s="54"/>
      <c r="R312" s="151" t="str" cm="1">
        <f t="array" ref="R312">_xlfn.TEXTJOIN(CHAR(10), TRUE, _xlfn._xlws.FILTER(Q$2:Q$371, $B$2:$B$371 = $B312))</f>
        <v/>
      </c>
      <c r="S312" s="22" t="s">
        <v>478</v>
      </c>
      <c r="T312" s="148" t="str" cm="1">
        <f t="array" ref="T312">_xlfn.TEXTJOIN(CHAR(10), TRUE, _xlfn._xlws.FILTER(S$2:S$371, $B$2:$B$371 = $B312))</f>
        <v>T83-2002717-91330
T83-2000285-88463
T83-2201385-002821735
Dossier 2304029
Code SAGACE :
T83 2201385-30022
T83-2304029-26224</v>
      </c>
      <c r="U312" s="3"/>
      <c r="V312" s="113" t="str" cm="1">
        <f t="array" ref="V312">_xlfn.TEXTJOIN(CHAR(10), TRUE, _xlfn._xlws.FILTER(U$2:U$371, $B$2:$B$371 = $B312))</f>
        <v>Recours en annulation A.P. du 26 juillet 2019, autorisant le PEM 
Pôle d’Échange Multimodal de la Seyne/Ollioules</v>
      </c>
      <c r="W312" s="220"/>
      <c r="X312" s="113" t="str" cm="1">
        <f t="array" ref="X312">_xlfn.TEXTJOIN(CHAR(10), TRUE, _xlfn._xlws.FILTER(W$2:W$371, $B$2:$B$371 = $B312))</f>
        <v>Par Huglo Lepage le 26/01/2020</v>
      </c>
      <c r="Y312" s="3"/>
      <c r="Z312" s="113" t="str" cm="1">
        <f t="array" ref="Z312">_xlfn.TEXTJOIN(CHAR(10), TRUE, _xlfn._xlws.FILTER(Y$2:Y$371, $B$2:$B$371 = $B312))</f>
        <v>Annulation par le TA de l’AP le  21/04/2022
4000 € alloués aux 3 requérants
Recours en interprétation de TPM 10/01/2023
Mémoire en défense préparé par l’avocat
Audience 20/11/2023
Gain 3000€ pour le 3 requérants
Audience 3/02/2025 
(remise en état site PEM)</v>
      </c>
      <c r="AA312" s="34"/>
      <c r="AB312" s="113"/>
      <c r="AC312" s="39"/>
      <c r="AD312" s="98"/>
      <c r="AE312" s="39"/>
      <c r="AF312" s="98"/>
      <c r="AG312" s="39"/>
      <c r="AH312" s="98" t="str" cm="1">
        <f t="array" ref="AH312">_xlfn.TEXTJOIN(CHAR(10), TRUE, _xlfn._xlws.FILTER(AG$2:AG$371, $B$2:$B$371 = $B312))</f>
        <v/>
      </c>
      <c r="AI312" s="39"/>
      <c r="AJ312" s="92" t="str" cm="1">
        <f t="array" ref="AJ312">_xlfn.TEXTJOIN(CHAR(10), TRUE, _xlfn._xlws.FILTER(AI$2:AI$371, $B$2:$B$371 = $B312))</f>
        <v/>
      </c>
    </row>
    <row r="313" spans="1:36" ht="216.6" thickBot="1" x14ac:dyDescent="0.35">
      <c r="A313" s="36"/>
      <c r="B313" s="89">
        <f t="shared" si="8"/>
        <v>51</v>
      </c>
      <c r="C313" s="220"/>
      <c r="D313" s="87" t="str" cm="1">
        <f t="array" ref="D313">_xlfn.TEXTJOIN(", ", TRUE, _xlfn._xlws.FILTER(C$2:C$371, $B$2:$B$371 = B313))</f>
        <v>Toulon (TPM)</v>
      </c>
      <c r="E313" s="3" t="s">
        <v>465</v>
      </c>
      <c r="F313" s="87" t="str" cm="1">
        <f t="array" ref="F313">_xlfn.TEXTJOIN(CHAR(10), TRUE, _xlfn._xlws.FILTER(E$2:E$371, $B$2:$B$371 = $B313))</f>
        <v>UDVN-FNE83
TVD
Daniel VUILLON
Michel PIERRE</v>
      </c>
      <c r="G313" s="34"/>
      <c r="H313" s="113" t="str" cm="1">
        <f t="array" ref="H313">_xlfn.TEXTJOIN(CHAR(10), TRUE, _xlfn._xlws.FILTER(G$2:G$371, $B$2:$B$371 = $B313))</f>
        <v/>
      </c>
      <c r="I313" s="34"/>
      <c r="J313" s="115" t="str" cm="1">
        <f t="array" ref="J313">_xlfn.TEXTJOIN(CHAR(10), TRUE, _xlfn._xlws.FILTER(I$2:I$371, $B$2:$B$371 = $B313))</f>
        <v/>
      </c>
      <c r="K313" s="223"/>
      <c r="L313" s="151" t="str" cm="1">
        <f t="array" ref="L313">_xlfn.TEXTJOIN(CHAR(10), TRUE, _xlfn._xlws.FILTER(K$2:K$371, $B$2:$B$371 = $B313))</f>
        <v>TA Toulon</v>
      </c>
      <c r="M313" s="54"/>
      <c r="N313" s="151" t="str" cm="1">
        <f t="array" ref="N313">_xlfn.TEXTJOIN(CHAR(10), TRUE, _xlfn._xlws.FILTER(M$2:M$371, $B$2:$B$371 = $B313))</f>
        <v/>
      </c>
      <c r="O313" s="54"/>
      <c r="P313" s="151" t="str" cm="1">
        <f t="array" ref="P313">_xlfn.TEXTJOIN(CHAR(10), TRUE, _xlfn._xlws.FILTER(O$2:O$371, $B$2:$B$371 = $B313))</f>
        <v/>
      </c>
      <c r="Q313" s="54"/>
      <c r="R313" s="151" t="str" cm="1">
        <f t="array" ref="R313">_xlfn.TEXTJOIN(CHAR(10), TRUE, _xlfn._xlws.FILTER(Q$2:Q$371, $B$2:$B$371 = $B313))</f>
        <v/>
      </c>
      <c r="S313" s="22" t="s">
        <v>479</v>
      </c>
      <c r="T313" s="148" t="str" cm="1">
        <f t="array" ref="T313">_xlfn.TEXTJOIN(CHAR(10), TRUE, _xlfn._xlws.FILTER(S$2:S$371, $B$2:$B$371 = $B313))</f>
        <v>T83-2002717-91330
T83-2000285-88463
T83-2201385-002821735
Dossier 2304029
Code SAGACE :
T83 2201385-30022
T83-2304029-26224</v>
      </c>
      <c r="U313" s="3"/>
      <c r="V313" s="113" t="str" cm="1">
        <f t="array" ref="V313">_xlfn.TEXTJOIN(CHAR(10), TRUE, _xlfn._xlws.FILTER(U$2:U$371, $B$2:$B$371 = $B313))</f>
        <v>Recours en annulation A.P. du 26 juillet 2019, autorisant le PEM 
Pôle d’Échange Multimodal de la Seyne/Ollioules</v>
      </c>
      <c r="W313" s="220"/>
      <c r="X313" s="113" t="str" cm="1">
        <f t="array" ref="X313">_xlfn.TEXTJOIN(CHAR(10), TRUE, _xlfn._xlws.FILTER(W$2:W$371, $B$2:$B$371 = $B313))</f>
        <v>Par Huglo Lepage le 26/01/2020</v>
      </c>
      <c r="Y313" s="3" t="s">
        <v>471</v>
      </c>
      <c r="Z313" s="113" t="str" cm="1">
        <f t="array" ref="Z313">_xlfn.TEXTJOIN(CHAR(10), TRUE, _xlfn._xlws.FILTER(Y$2:Y$371, $B$2:$B$371 = $B313))</f>
        <v>Annulation par le TA de l’AP le  21/04/2022
4000 € alloués aux 3 requérants
Recours en interprétation de TPM 10/01/2023
Mémoire en défense préparé par l’avocat
Audience 20/11/2023
Gain 3000€ pour le 3 requérants
Audience 3/02/2025 
(remise en état site PEM)</v>
      </c>
      <c r="AA313" s="34"/>
      <c r="AB313" s="113"/>
      <c r="AC313" s="39"/>
      <c r="AD313" s="98"/>
      <c r="AE313" s="39"/>
      <c r="AF313" s="98"/>
      <c r="AG313" s="39"/>
      <c r="AH313" s="98" t="str" cm="1">
        <f t="array" ref="AH313">_xlfn.TEXTJOIN(CHAR(10), TRUE, _xlfn._xlws.FILTER(AG$2:AG$371, $B$2:$B$371 = $B313))</f>
        <v/>
      </c>
      <c r="AI313" s="39"/>
      <c r="AJ313" s="92" t="str" cm="1">
        <f t="array" ref="AJ313">_xlfn.TEXTJOIN(CHAR(10), TRUE, _xlfn._xlws.FILTER(AI$2:AI$371, $B$2:$B$371 = $B313))</f>
        <v/>
      </c>
    </row>
    <row r="314" spans="1:36" ht="216.6" thickBot="1" x14ac:dyDescent="0.35">
      <c r="A314" s="36"/>
      <c r="B314" s="89">
        <f t="shared" si="8"/>
        <v>51</v>
      </c>
      <c r="C314" s="220"/>
      <c r="D314" s="87" t="str" cm="1">
        <f t="array" ref="D314">_xlfn.TEXTJOIN(", ", TRUE, _xlfn._xlws.FILTER(C$2:C$371, $B$2:$B$371 = B314))</f>
        <v>Toulon (TPM)</v>
      </c>
      <c r="E314" s="3"/>
      <c r="F314" s="87" t="str" cm="1">
        <f t="array" ref="F314">_xlfn.TEXTJOIN(CHAR(10), TRUE, _xlfn._xlws.FILTER(E$2:E$371, $B$2:$B$371 = $B314))</f>
        <v>UDVN-FNE83
TVD
Daniel VUILLON
Michel PIERRE</v>
      </c>
      <c r="G314" s="34"/>
      <c r="H314" s="113" t="str" cm="1">
        <f t="array" ref="H314">_xlfn.TEXTJOIN(CHAR(10), TRUE, _xlfn._xlws.FILTER(G$2:G$371, $B$2:$B$371 = $B314))</f>
        <v/>
      </c>
      <c r="I314" s="34"/>
      <c r="J314" s="115" t="str" cm="1">
        <f t="array" ref="J314">_xlfn.TEXTJOIN(CHAR(10), TRUE, _xlfn._xlws.FILTER(I$2:I$371, $B$2:$B$371 = $B314))</f>
        <v/>
      </c>
      <c r="K314" s="223"/>
      <c r="L314" s="151" t="str" cm="1">
        <f t="array" ref="L314">_xlfn.TEXTJOIN(CHAR(10), TRUE, _xlfn._xlws.FILTER(K$2:K$371, $B$2:$B$371 = $B314))</f>
        <v>TA Toulon</v>
      </c>
      <c r="M314" s="54"/>
      <c r="N314" s="151" t="str" cm="1">
        <f t="array" ref="N314">_xlfn.TEXTJOIN(CHAR(10), TRUE, _xlfn._xlws.FILTER(M$2:M$371, $B$2:$B$371 = $B314))</f>
        <v/>
      </c>
      <c r="O314" s="54"/>
      <c r="P314" s="151" t="str" cm="1">
        <f t="array" ref="P314">_xlfn.TEXTJOIN(CHAR(10), TRUE, _xlfn._xlws.FILTER(O$2:O$371, $B$2:$B$371 = $B314))</f>
        <v/>
      </c>
      <c r="Q314" s="54"/>
      <c r="R314" s="151" t="str" cm="1">
        <f t="array" ref="R314">_xlfn.TEXTJOIN(CHAR(10), TRUE, _xlfn._xlws.FILTER(Q$2:Q$371, $B$2:$B$371 = $B314))</f>
        <v/>
      </c>
      <c r="S314" s="5"/>
      <c r="T314" s="140" t="str" cm="1">
        <f t="array" ref="T314">_xlfn.TEXTJOIN(CHAR(10), TRUE, _xlfn._xlws.FILTER(S$2:S$371, $B$2:$B$371 = $B314))</f>
        <v>T83-2002717-91330
T83-2000285-88463
T83-2201385-002821735
Dossier 2304029
Code SAGACE :
T83 2201385-30022
T83-2304029-26224</v>
      </c>
      <c r="U314" s="3"/>
      <c r="V314" s="113" t="str" cm="1">
        <f t="array" ref="V314">_xlfn.TEXTJOIN(CHAR(10), TRUE, _xlfn._xlws.FILTER(U$2:U$371, $B$2:$B$371 = $B314))</f>
        <v>Recours en annulation A.P. du 26 juillet 2019, autorisant le PEM 
Pôle d’Échange Multimodal de la Seyne/Ollioules</v>
      </c>
      <c r="W314" s="220"/>
      <c r="X314" s="113" t="str" cm="1">
        <f t="array" ref="X314">_xlfn.TEXTJOIN(CHAR(10), TRUE, _xlfn._xlws.FILTER(W$2:W$371, $B$2:$B$371 = $B314))</f>
        <v>Par Huglo Lepage le 26/01/2020</v>
      </c>
      <c r="Y314" s="3"/>
      <c r="Z314" s="113" t="str" cm="1">
        <f t="array" ref="Z314">_xlfn.TEXTJOIN(CHAR(10), TRUE, _xlfn._xlws.FILTER(Y$2:Y$371, $B$2:$B$371 = $B314))</f>
        <v>Annulation par le TA de l’AP le  21/04/2022
4000 € alloués aux 3 requérants
Recours en interprétation de TPM 10/01/2023
Mémoire en défense préparé par l’avocat
Audience 20/11/2023
Gain 3000€ pour le 3 requérants
Audience 3/02/2025 
(remise en état site PEM)</v>
      </c>
      <c r="AA314" s="34"/>
      <c r="AB314" s="113"/>
      <c r="AC314" s="39"/>
      <c r="AD314" s="98"/>
      <c r="AE314" s="39"/>
      <c r="AF314" s="98"/>
      <c r="AG314" s="39"/>
      <c r="AH314" s="98" t="str" cm="1">
        <f t="array" ref="AH314">_xlfn.TEXTJOIN(CHAR(10), TRUE, _xlfn._xlws.FILTER(AG$2:AG$371, $B$2:$B$371 = $B314))</f>
        <v/>
      </c>
      <c r="AI314" s="39"/>
      <c r="AJ314" s="92" t="str" cm="1">
        <f t="array" ref="AJ314">_xlfn.TEXTJOIN(CHAR(10), TRUE, _xlfn._xlws.FILTER(AI$2:AI$371, $B$2:$B$371 = $B314))</f>
        <v/>
      </c>
    </row>
    <row r="315" spans="1:36" ht="216.6" thickBot="1" x14ac:dyDescent="0.35">
      <c r="A315" s="36"/>
      <c r="B315" s="89">
        <f t="shared" si="8"/>
        <v>51</v>
      </c>
      <c r="C315" s="220"/>
      <c r="D315" s="87" t="str" cm="1">
        <f t="array" ref="D315">_xlfn.TEXTJOIN(", ", TRUE, _xlfn._xlws.FILTER(C$2:C$371, $B$2:$B$371 = B315))</f>
        <v>Toulon (TPM)</v>
      </c>
      <c r="E315" s="3"/>
      <c r="F315" s="87" t="str" cm="1">
        <f t="array" ref="F315">_xlfn.TEXTJOIN(CHAR(10), TRUE, _xlfn._xlws.FILTER(E$2:E$371, $B$2:$B$371 = $B315))</f>
        <v>UDVN-FNE83
TVD
Daniel VUILLON
Michel PIERRE</v>
      </c>
      <c r="G315" s="34"/>
      <c r="H315" s="113" t="str" cm="1">
        <f t="array" ref="H315">_xlfn.TEXTJOIN(CHAR(10), TRUE, _xlfn._xlws.FILTER(G$2:G$371, $B$2:$B$371 = $B315))</f>
        <v/>
      </c>
      <c r="I315" s="34"/>
      <c r="J315" s="115" t="str" cm="1">
        <f t="array" ref="J315">_xlfn.TEXTJOIN(CHAR(10), TRUE, _xlfn._xlws.FILTER(I$2:I$371, $B$2:$B$371 = $B315))</f>
        <v/>
      </c>
      <c r="K315" s="223"/>
      <c r="L315" s="151" t="str" cm="1">
        <f t="array" ref="L315">_xlfn.TEXTJOIN(CHAR(10), TRUE, _xlfn._xlws.FILTER(K$2:K$371, $B$2:$B$371 = $B315))</f>
        <v>TA Toulon</v>
      </c>
      <c r="M315" s="54"/>
      <c r="N315" s="151" t="str" cm="1">
        <f t="array" ref="N315">_xlfn.TEXTJOIN(CHAR(10), TRUE, _xlfn._xlws.FILTER(M$2:M$371, $B$2:$B$371 = $B315))</f>
        <v/>
      </c>
      <c r="O315" s="54"/>
      <c r="P315" s="151" t="str" cm="1">
        <f t="array" ref="P315">_xlfn.TEXTJOIN(CHAR(10), TRUE, _xlfn._xlws.FILTER(O$2:O$371, $B$2:$B$371 = $B315))</f>
        <v/>
      </c>
      <c r="Q315" s="54"/>
      <c r="R315" s="151" t="str" cm="1">
        <f t="array" ref="R315">_xlfn.TEXTJOIN(CHAR(10), TRUE, _xlfn._xlws.FILTER(Q$2:Q$371, $B$2:$B$371 = $B315))</f>
        <v/>
      </c>
      <c r="S315" s="5"/>
      <c r="T315" s="140" t="str" cm="1">
        <f t="array" ref="T315">_xlfn.TEXTJOIN(CHAR(10), TRUE, _xlfn._xlws.FILTER(S$2:S$371, $B$2:$B$371 = $B315))</f>
        <v>T83-2002717-91330
T83-2000285-88463
T83-2201385-002821735
Dossier 2304029
Code SAGACE :
T83 2201385-30022
T83-2304029-26224</v>
      </c>
      <c r="U315" s="3"/>
      <c r="V315" s="113" t="str" cm="1">
        <f t="array" ref="V315">_xlfn.TEXTJOIN(CHAR(10), TRUE, _xlfn._xlws.FILTER(U$2:U$371, $B$2:$B$371 = $B315))</f>
        <v>Recours en annulation A.P. du 26 juillet 2019, autorisant le PEM 
Pôle d’Échange Multimodal de la Seyne/Ollioules</v>
      </c>
      <c r="W315" s="220"/>
      <c r="X315" s="113" t="str" cm="1">
        <f t="array" ref="X315">_xlfn.TEXTJOIN(CHAR(10), TRUE, _xlfn._xlws.FILTER(W$2:W$371, $B$2:$B$371 = $B315))</f>
        <v>Par Huglo Lepage le 26/01/2020</v>
      </c>
      <c r="Y315" s="3" t="s">
        <v>472</v>
      </c>
      <c r="Z315" s="113" t="str" cm="1">
        <f t="array" ref="Z315">_xlfn.TEXTJOIN(CHAR(10), TRUE, _xlfn._xlws.FILTER(Y$2:Y$371, $B$2:$B$371 = $B315))</f>
        <v>Annulation par le TA de l’AP le  21/04/2022
4000 € alloués aux 3 requérants
Recours en interprétation de TPM 10/01/2023
Mémoire en défense préparé par l’avocat
Audience 20/11/2023
Gain 3000€ pour le 3 requérants
Audience 3/02/2025 
(remise en état site PEM)</v>
      </c>
      <c r="AA315" s="34"/>
      <c r="AB315" s="113"/>
      <c r="AC315" s="39"/>
      <c r="AD315" s="98"/>
      <c r="AE315" s="39"/>
      <c r="AF315" s="98"/>
      <c r="AG315" s="39"/>
      <c r="AH315" s="98" t="str" cm="1">
        <f t="array" ref="AH315">_xlfn.TEXTJOIN(CHAR(10), TRUE, _xlfn._xlws.FILTER(AG$2:AG$371, $B$2:$B$371 = $B315))</f>
        <v/>
      </c>
      <c r="AI315" s="39"/>
      <c r="AJ315" s="92" t="str" cm="1">
        <f t="array" ref="AJ315">_xlfn.TEXTJOIN(CHAR(10), TRUE, _xlfn._xlws.FILTER(AI$2:AI$371, $B$2:$B$371 = $B315))</f>
        <v/>
      </c>
    </row>
    <row r="316" spans="1:36" ht="216.6" thickBot="1" x14ac:dyDescent="0.35">
      <c r="A316" s="36"/>
      <c r="B316" s="89">
        <f t="shared" si="8"/>
        <v>51</v>
      </c>
      <c r="C316" s="220"/>
      <c r="D316" s="87" t="str" cm="1">
        <f t="array" ref="D316">_xlfn.TEXTJOIN(", ", TRUE, _xlfn._xlws.FILTER(C$2:C$371, $B$2:$B$371 = B316))</f>
        <v>Toulon (TPM)</v>
      </c>
      <c r="E316" s="3"/>
      <c r="F316" s="87" t="str" cm="1">
        <f t="array" ref="F316">_xlfn.TEXTJOIN(CHAR(10), TRUE, _xlfn._xlws.FILTER(E$2:E$371, $B$2:$B$371 = $B316))</f>
        <v>UDVN-FNE83
TVD
Daniel VUILLON
Michel PIERRE</v>
      </c>
      <c r="G316" s="34"/>
      <c r="H316" s="113" t="str" cm="1">
        <f t="array" ref="H316">_xlfn.TEXTJOIN(CHAR(10), TRUE, _xlfn._xlws.FILTER(G$2:G$371, $B$2:$B$371 = $B316))</f>
        <v/>
      </c>
      <c r="I316" s="34"/>
      <c r="J316" s="115" t="str" cm="1">
        <f t="array" ref="J316">_xlfn.TEXTJOIN(CHAR(10), TRUE, _xlfn._xlws.FILTER(I$2:I$371, $B$2:$B$371 = $B316))</f>
        <v/>
      </c>
      <c r="K316" s="223"/>
      <c r="L316" s="151" t="str" cm="1">
        <f t="array" ref="L316">_xlfn.TEXTJOIN(CHAR(10), TRUE, _xlfn._xlws.FILTER(K$2:K$371, $B$2:$B$371 = $B316))</f>
        <v>TA Toulon</v>
      </c>
      <c r="M316" s="54"/>
      <c r="N316" s="151" t="str" cm="1">
        <f t="array" ref="N316">_xlfn.TEXTJOIN(CHAR(10), TRUE, _xlfn._xlws.FILTER(M$2:M$371, $B$2:$B$371 = $B316))</f>
        <v/>
      </c>
      <c r="O316" s="54"/>
      <c r="P316" s="151" t="str" cm="1">
        <f t="array" ref="P316">_xlfn.TEXTJOIN(CHAR(10), TRUE, _xlfn._xlws.FILTER(O$2:O$371, $B$2:$B$371 = $B316))</f>
        <v/>
      </c>
      <c r="Q316" s="54"/>
      <c r="R316" s="151" t="str" cm="1">
        <f t="array" ref="R316">_xlfn.TEXTJOIN(CHAR(10), TRUE, _xlfn._xlws.FILTER(Q$2:Q$371, $B$2:$B$371 = $B316))</f>
        <v/>
      </c>
      <c r="S316" s="5"/>
      <c r="T316" s="140" t="str" cm="1">
        <f t="array" ref="T316">_xlfn.TEXTJOIN(CHAR(10), TRUE, _xlfn._xlws.FILTER(S$2:S$371, $B$2:$B$371 = $B316))</f>
        <v>T83-2002717-91330
T83-2000285-88463
T83-2201385-002821735
Dossier 2304029
Code SAGACE :
T83 2201385-30022
T83-2304029-26224</v>
      </c>
      <c r="U316" s="3"/>
      <c r="V316" s="113" t="str" cm="1">
        <f t="array" ref="V316">_xlfn.TEXTJOIN(CHAR(10), TRUE, _xlfn._xlws.FILTER(U$2:U$371, $B$2:$B$371 = $B316))</f>
        <v>Recours en annulation A.P. du 26 juillet 2019, autorisant le PEM 
Pôle d’Échange Multimodal de la Seyne/Ollioules</v>
      </c>
      <c r="W316" s="220"/>
      <c r="X316" s="113" t="str" cm="1">
        <f t="array" ref="X316">_xlfn.TEXTJOIN(CHAR(10), TRUE, _xlfn._xlws.FILTER(W$2:W$371, $B$2:$B$371 = $B316))</f>
        <v>Par Huglo Lepage le 26/01/2020</v>
      </c>
      <c r="Y316" s="3"/>
      <c r="Z316" s="113" t="str" cm="1">
        <f t="array" ref="Z316">_xlfn.TEXTJOIN(CHAR(10), TRUE, _xlfn._xlws.FILTER(Y$2:Y$371, $B$2:$B$371 = $B316))</f>
        <v>Annulation par le TA de l’AP le  21/04/2022
4000 € alloués aux 3 requérants
Recours en interprétation de TPM 10/01/2023
Mémoire en défense préparé par l’avocat
Audience 20/11/2023
Gain 3000€ pour le 3 requérants
Audience 3/02/2025 
(remise en état site PEM)</v>
      </c>
      <c r="AA316" s="34"/>
      <c r="AB316" s="113"/>
      <c r="AC316" s="39"/>
      <c r="AD316" s="98"/>
      <c r="AE316" s="39"/>
      <c r="AF316" s="98"/>
      <c r="AG316" s="39"/>
      <c r="AH316" s="98" t="str" cm="1">
        <f t="array" ref="AH316">_xlfn.TEXTJOIN(CHAR(10), TRUE, _xlfn._xlws.FILTER(AG$2:AG$371, $B$2:$B$371 = $B316))</f>
        <v/>
      </c>
      <c r="AI316" s="39"/>
      <c r="AJ316" s="92" t="str" cm="1">
        <f t="array" ref="AJ316">_xlfn.TEXTJOIN(CHAR(10), TRUE, _xlfn._xlws.FILTER(AI$2:AI$371, $B$2:$B$371 = $B316))</f>
        <v/>
      </c>
    </row>
    <row r="317" spans="1:36" ht="216.6" thickBot="1" x14ac:dyDescent="0.35">
      <c r="A317" s="36"/>
      <c r="B317" s="89">
        <f t="shared" si="8"/>
        <v>51</v>
      </c>
      <c r="C317" s="220"/>
      <c r="D317" s="87" t="str" cm="1">
        <f t="array" ref="D317">_xlfn.TEXTJOIN(", ", TRUE, _xlfn._xlws.FILTER(C$2:C$371, $B$2:$B$371 = B317))</f>
        <v>Toulon (TPM)</v>
      </c>
      <c r="E317" s="3"/>
      <c r="F317" s="87" t="str" cm="1">
        <f t="array" ref="F317">_xlfn.TEXTJOIN(CHAR(10), TRUE, _xlfn._xlws.FILTER(E$2:E$371, $B$2:$B$371 = $B317))</f>
        <v>UDVN-FNE83
TVD
Daniel VUILLON
Michel PIERRE</v>
      </c>
      <c r="G317" s="34"/>
      <c r="H317" s="113" t="str" cm="1">
        <f t="array" ref="H317">_xlfn.TEXTJOIN(CHAR(10), TRUE, _xlfn._xlws.FILTER(G$2:G$371, $B$2:$B$371 = $B317))</f>
        <v/>
      </c>
      <c r="I317" s="34"/>
      <c r="J317" s="115" t="str" cm="1">
        <f t="array" ref="J317">_xlfn.TEXTJOIN(CHAR(10), TRUE, _xlfn._xlws.FILTER(I$2:I$371, $B$2:$B$371 = $B317))</f>
        <v/>
      </c>
      <c r="K317" s="223"/>
      <c r="L317" s="151" t="str" cm="1">
        <f t="array" ref="L317">_xlfn.TEXTJOIN(CHAR(10), TRUE, _xlfn._xlws.FILTER(K$2:K$371, $B$2:$B$371 = $B317))</f>
        <v>TA Toulon</v>
      </c>
      <c r="M317" s="54"/>
      <c r="N317" s="151" t="str" cm="1">
        <f t="array" ref="N317">_xlfn.TEXTJOIN(CHAR(10), TRUE, _xlfn._xlws.FILTER(M$2:M$371, $B$2:$B$371 = $B317))</f>
        <v/>
      </c>
      <c r="O317" s="54"/>
      <c r="P317" s="151" t="str" cm="1">
        <f t="array" ref="P317">_xlfn.TEXTJOIN(CHAR(10), TRUE, _xlfn._xlws.FILTER(O$2:O$371, $B$2:$B$371 = $B317))</f>
        <v/>
      </c>
      <c r="Q317" s="54"/>
      <c r="R317" s="151" t="str" cm="1">
        <f t="array" ref="R317">_xlfn.TEXTJOIN(CHAR(10), TRUE, _xlfn._xlws.FILTER(Q$2:Q$371, $B$2:$B$371 = $B317))</f>
        <v/>
      </c>
      <c r="S317" s="5"/>
      <c r="T317" s="140" t="str" cm="1">
        <f t="array" ref="T317">_xlfn.TEXTJOIN(CHAR(10), TRUE, _xlfn._xlws.FILTER(S$2:S$371, $B$2:$B$371 = $B317))</f>
        <v>T83-2002717-91330
T83-2000285-88463
T83-2201385-002821735
Dossier 2304029
Code SAGACE :
T83 2201385-30022
T83-2304029-26224</v>
      </c>
      <c r="U317" s="3"/>
      <c r="V317" s="113" t="str" cm="1">
        <f t="array" ref="V317">_xlfn.TEXTJOIN(CHAR(10), TRUE, _xlfn._xlws.FILTER(U$2:U$371, $B$2:$B$371 = $B317))</f>
        <v>Recours en annulation A.P. du 26 juillet 2019, autorisant le PEM 
Pôle d’Échange Multimodal de la Seyne/Ollioules</v>
      </c>
      <c r="W317" s="220"/>
      <c r="X317" s="113" t="str" cm="1">
        <f t="array" ref="X317">_xlfn.TEXTJOIN(CHAR(10), TRUE, _xlfn._xlws.FILTER(W$2:W$371, $B$2:$B$371 = $B317))</f>
        <v>Par Huglo Lepage le 26/01/2020</v>
      </c>
      <c r="Y317" s="3" t="s">
        <v>473</v>
      </c>
      <c r="Z317" s="113" t="str" cm="1">
        <f t="array" ref="Z317">_xlfn.TEXTJOIN(CHAR(10), TRUE, _xlfn._xlws.FILTER(Y$2:Y$371, $B$2:$B$371 = $B317))</f>
        <v>Annulation par le TA de l’AP le  21/04/2022
4000 € alloués aux 3 requérants
Recours en interprétation de TPM 10/01/2023
Mémoire en défense préparé par l’avocat
Audience 20/11/2023
Gain 3000€ pour le 3 requérants
Audience 3/02/2025 
(remise en état site PEM)</v>
      </c>
      <c r="AA317" s="34"/>
      <c r="AB317" s="113"/>
      <c r="AC317" s="39"/>
      <c r="AD317" s="98"/>
      <c r="AE317" s="39"/>
      <c r="AF317" s="98"/>
      <c r="AG317" s="39"/>
      <c r="AH317" s="98" t="str" cm="1">
        <f t="array" ref="AH317">_xlfn.TEXTJOIN(CHAR(10), TRUE, _xlfn._xlws.FILTER(AG$2:AG$371, $B$2:$B$371 = $B317))</f>
        <v/>
      </c>
      <c r="AI317" s="39"/>
      <c r="AJ317" s="92" t="str" cm="1">
        <f t="array" ref="AJ317">_xlfn.TEXTJOIN(CHAR(10), TRUE, _xlfn._xlws.FILTER(AI$2:AI$371, $B$2:$B$371 = $B317))</f>
        <v/>
      </c>
    </row>
    <row r="318" spans="1:36" ht="216.6" thickBot="1" x14ac:dyDescent="0.35">
      <c r="A318" s="36"/>
      <c r="B318" s="89">
        <f t="shared" si="8"/>
        <v>51</v>
      </c>
      <c r="C318" s="220"/>
      <c r="D318" s="87" t="str" cm="1">
        <f t="array" ref="D318">_xlfn.TEXTJOIN(", ", TRUE, _xlfn._xlws.FILTER(C$2:C$371, $B$2:$B$371 = B318))</f>
        <v>Toulon (TPM)</v>
      </c>
      <c r="E318" s="3"/>
      <c r="F318" s="87" t="str" cm="1">
        <f t="array" ref="F318">_xlfn.TEXTJOIN(CHAR(10), TRUE, _xlfn._xlws.FILTER(E$2:E$371, $B$2:$B$371 = $B318))</f>
        <v>UDVN-FNE83
TVD
Daniel VUILLON
Michel PIERRE</v>
      </c>
      <c r="G318" s="34"/>
      <c r="H318" s="113" t="str" cm="1">
        <f t="array" ref="H318">_xlfn.TEXTJOIN(CHAR(10), TRUE, _xlfn._xlws.FILTER(G$2:G$371, $B$2:$B$371 = $B318))</f>
        <v/>
      </c>
      <c r="I318" s="34"/>
      <c r="J318" s="115" t="str" cm="1">
        <f t="array" ref="J318">_xlfn.TEXTJOIN(CHAR(10), TRUE, _xlfn._xlws.FILTER(I$2:I$371, $B$2:$B$371 = $B318))</f>
        <v/>
      </c>
      <c r="K318" s="223"/>
      <c r="L318" s="151" t="str" cm="1">
        <f t="array" ref="L318">_xlfn.TEXTJOIN(CHAR(10), TRUE, _xlfn._xlws.FILTER(K$2:K$371, $B$2:$B$371 = $B318))</f>
        <v>TA Toulon</v>
      </c>
      <c r="M318" s="54"/>
      <c r="N318" s="151" t="str" cm="1">
        <f t="array" ref="N318">_xlfn.TEXTJOIN(CHAR(10), TRUE, _xlfn._xlws.FILTER(M$2:M$371, $B$2:$B$371 = $B318))</f>
        <v/>
      </c>
      <c r="O318" s="54"/>
      <c r="P318" s="151" t="str" cm="1">
        <f t="array" ref="P318">_xlfn.TEXTJOIN(CHAR(10), TRUE, _xlfn._xlws.FILTER(O$2:O$371, $B$2:$B$371 = $B318))</f>
        <v/>
      </c>
      <c r="Q318" s="54"/>
      <c r="R318" s="151" t="str" cm="1">
        <f t="array" ref="R318">_xlfn.TEXTJOIN(CHAR(10), TRUE, _xlfn._xlws.FILTER(Q$2:Q$371, $B$2:$B$371 = $B318))</f>
        <v/>
      </c>
      <c r="S318" s="3" t="s">
        <v>480</v>
      </c>
      <c r="T318" s="113" t="str" cm="1">
        <f t="array" ref="T318">_xlfn.TEXTJOIN(CHAR(10), TRUE, _xlfn._xlws.FILTER(S$2:S$371, $B$2:$B$371 = $B318))</f>
        <v>T83-2002717-91330
T83-2000285-88463
T83-2201385-002821735
Dossier 2304029
Code SAGACE :
T83 2201385-30022
T83-2304029-26224</v>
      </c>
      <c r="U318" s="7"/>
      <c r="V318" s="116" t="str" cm="1">
        <f t="array" ref="V318">_xlfn.TEXTJOIN(CHAR(10), TRUE, _xlfn._xlws.FILTER(U$2:U$371, $B$2:$B$371 = $B318))</f>
        <v>Recours en annulation A.P. du 26 juillet 2019, autorisant le PEM 
Pôle d’Échange Multimodal de la Seyne/Ollioules</v>
      </c>
      <c r="W318" s="220"/>
      <c r="X318" s="113" t="str" cm="1">
        <f t="array" ref="X318">_xlfn.TEXTJOIN(CHAR(10), TRUE, _xlfn._xlws.FILTER(W$2:W$371, $B$2:$B$371 = $B318))</f>
        <v>Par Huglo Lepage le 26/01/2020</v>
      </c>
      <c r="Y318" s="3"/>
      <c r="Z318" s="113" t="str" cm="1">
        <f t="array" ref="Z318">_xlfn.TEXTJOIN(CHAR(10), TRUE, _xlfn._xlws.FILTER(Y$2:Y$371, $B$2:$B$371 = $B318))</f>
        <v>Annulation par le TA de l’AP le  21/04/2022
4000 € alloués aux 3 requérants
Recours en interprétation de TPM 10/01/2023
Mémoire en défense préparé par l’avocat
Audience 20/11/2023
Gain 3000€ pour le 3 requérants
Audience 3/02/2025 
(remise en état site PEM)</v>
      </c>
      <c r="AA318" s="37"/>
      <c r="AB318" s="116"/>
      <c r="AC318" s="39"/>
      <c r="AD318" s="98"/>
      <c r="AE318" s="39"/>
      <c r="AF318" s="98"/>
      <c r="AG318" s="39"/>
      <c r="AH318" s="98" t="str" cm="1">
        <f t="array" ref="AH318">_xlfn.TEXTJOIN(CHAR(10), TRUE, _xlfn._xlws.FILTER(AG$2:AG$371, $B$2:$B$371 = $B318))</f>
        <v/>
      </c>
      <c r="AI318" s="39"/>
      <c r="AJ318" s="92" t="str" cm="1">
        <f t="array" ref="AJ318">_xlfn.TEXTJOIN(CHAR(10), TRUE, _xlfn._xlws.FILTER(AI$2:AI$371, $B$2:$B$371 = $B318))</f>
        <v/>
      </c>
    </row>
    <row r="319" spans="1:36" ht="216.6" thickBot="1" x14ac:dyDescent="0.35">
      <c r="A319" s="36"/>
      <c r="B319" s="89">
        <f t="shared" si="8"/>
        <v>51</v>
      </c>
      <c r="C319" s="220"/>
      <c r="D319" s="87" t="str" cm="1">
        <f t="array" ref="D319">_xlfn.TEXTJOIN(", ", TRUE, _xlfn._xlws.FILTER(C$2:C$371, $B$2:$B$371 = B319))</f>
        <v>Toulon (TPM)</v>
      </c>
      <c r="E319" s="7"/>
      <c r="F319" s="87" t="str" cm="1">
        <f t="array" ref="F319">_xlfn.TEXTJOIN(CHAR(10), TRUE, _xlfn._xlws.FILTER(E$2:E$371, $B$2:$B$371 = $B319))</f>
        <v>UDVN-FNE83
TVD
Daniel VUILLON
Michel PIERRE</v>
      </c>
      <c r="G319" s="37"/>
      <c r="H319" s="116" t="str" cm="1">
        <f t="array" ref="H319">_xlfn.TEXTJOIN(CHAR(10), TRUE, _xlfn._xlws.FILTER(G$2:G$371, $B$2:$B$371 = $B319))</f>
        <v/>
      </c>
      <c r="I319" s="37"/>
      <c r="J319" s="169" t="str" cm="1">
        <f t="array" ref="J319">_xlfn.TEXTJOIN(CHAR(10), TRUE, _xlfn._xlws.FILTER(I$2:I$371, $B$2:$B$371 = $B319))</f>
        <v/>
      </c>
      <c r="K319" s="223"/>
      <c r="L319" s="151" t="str" cm="1">
        <f t="array" ref="L319">_xlfn.TEXTJOIN(CHAR(10), TRUE, _xlfn._xlws.FILTER(K$2:K$371, $B$2:$B$371 = $B319))</f>
        <v>TA Toulon</v>
      </c>
      <c r="M319" s="54"/>
      <c r="N319" s="151" t="str" cm="1">
        <f t="array" ref="N319">_xlfn.TEXTJOIN(CHAR(10), TRUE, _xlfn._xlws.FILTER(M$2:M$371, $B$2:$B$371 = $B319))</f>
        <v/>
      </c>
      <c r="O319" s="54"/>
      <c r="P319" s="151" t="str" cm="1">
        <f t="array" ref="P319">_xlfn.TEXTJOIN(CHAR(10), TRUE, _xlfn._xlws.FILTER(O$2:O$371, $B$2:$B$371 = $B319))</f>
        <v/>
      </c>
      <c r="Q319" s="54"/>
      <c r="R319" s="151" t="str" cm="1">
        <f t="array" ref="R319">_xlfn.TEXTJOIN(CHAR(10), TRUE, _xlfn._xlws.FILTER(Q$2:Q$371, $B$2:$B$371 = $B319))</f>
        <v/>
      </c>
      <c r="S319" s="3" t="s">
        <v>481</v>
      </c>
      <c r="T319" s="113" t="str" cm="1">
        <f t="array" ref="T319">_xlfn.TEXTJOIN(CHAR(10), TRUE, _xlfn._xlws.FILTER(S$2:S$371, $B$2:$B$371 = $B319))</f>
        <v>T83-2002717-91330
T83-2000285-88463
T83-2201385-002821735
Dossier 2304029
Code SAGACE :
T83 2201385-30022
T83-2304029-26224</v>
      </c>
      <c r="U319" s="7"/>
      <c r="V319" s="116" t="str" cm="1">
        <f t="array" ref="V319">_xlfn.TEXTJOIN(CHAR(10), TRUE, _xlfn._xlws.FILTER(U$2:U$371, $B$2:$B$371 = $B319))</f>
        <v>Recours en annulation A.P. du 26 juillet 2019, autorisant le PEM 
Pôle d’Échange Multimodal de la Seyne/Ollioules</v>
      </c>
      <c r="W319" s="220"/>
      <c r="X319" s="113" t="str" cm="1">
        <f t="array" ref="X319">_xlfn.TEXTJOIN(CHAR(10), TRUE, _xlfn._xlws.FILTER(W$2:W$371, $B$2:$B$371 = $B319))</f>
        <v>Par Huglo Lepage le 26/01/2020</v>
      </c>
      <c r="Y319" s="3" t="s">
        <v>474</v>
      </c>
      <c r="Z319" s="113" t="str" cm="1">
        <f t="array" ref="Z319">_xlfn.TEXTJOIN(CHAR(10), TRUE, _xlfn._xlws.FILTER(Y$2:Y$371, $B$2:$B$371 = $B319))</f>
        <v>Annulation par le TA de l’AP le  21/04/2022
4000 € alloués aux 3 requérants
Recours en interprétation de TPM 10/01/2023
Mémoire en défense préparé par l’avocat
Audience 20/11/2023
Gain 3000€ pour le 3 requérants
Audience 3/02/2025 
(remise en état site PEM)</v>
      </c>
      <c r="AA319" s="37"/>
      <c r="AB319" s="116"/>
      <c r="AC319" s="39"/>
      <c r="AD319" s="98"/>
      <c r="AE319" s="39"/>
      <c r="AF319" s="98"/>
      <c r="AG319" s="39"/>
      <c r="AH319" s="98" t="str" cm="1">
        <f t="array" ref="AH319">_xlfn.TEXTJOIN(CHAR(10), TRUE, _xlfn._xlws.FILTER(AG$2:AG$371, $B$2:$B$371 = $B319))</f>
        <v/>
      </c>
      <c r="AI319" s="39"/>
      <c r="AJ319" s="92" t="str" cm="1">
        <f t="array" ref="AJ319">_xlfn.TEXTJOIN(CHAR(10), TRUE, _xlfn._xlws.FILTER(AI$2:AI$371, $B$2:$B$371 = $B319))</f>
        <v/>
      </c>
    </row>
    <row r="320" spans="1:36" ht="216.6" thickBot="1" x14ac:dyDescent="0.35">
      <c r="A320" s="36"/>
      <c r="B320" s="89">
        <f t="shared" si="8"/>
        <v>51</v>
      </c>
      <c r="C320" s="220"/>
      <c r="D320" s="87" t="str" cm="1">
        <f t="array" ref="D320">_xlfn.TEXTJOIN(", ", TRUE, _xlfn._xlws.FILTER(C$2:C$371, $B$2:$B$371 = B320))</f>
        <v>Toulon (TPM)</v>
      </c>
      <c r="E320" s="7"/>
      <c r="F320" s="87" t="str" cm="1">
        <f t="array" ref="F320">_xlfn.TEXTJOIN(CHAR(10), TRUE, _xlfn._xlws.FILTER(E$2:E$371, $B$2:$B$371 = $B320))</f>
        <v>UDVN-FNE83
TVD
Daniel VUILLON
Michel PIERRE</v>
      </c>
      <c r="G320" s="37"/>
      <c r="H320" s="116" t="str" cm="1">
        <f t="array" ref="H320">_xlfn.TEXTJOIN(CHAR(10), TRUE, _xlfn._xlws.FILTER(G$2:G$371, $B$2:$B$371 = $B320))</f>
        <v/>
      </c>
      <c r="I320" s="37"/>
      <c r="J320" s="169" t="str" cm="1">
        <f t="array" ref="J320">_xlfn.TEXTJOIN(CHAR(10), TRUE, _xlfn._xlws.FILTER(I$2:I$371, $B$2:$B$371 = $B320))</f>
        <v/>
      </c>
      <c r="K320" s="223"/>
      <c r="L320" s="151" t="str" cm="1">
        <f t="array" ref="L320">_xlfn.TEXTJOIN(CHAR(10), TRUE, _xlfn._xlws.FILTER(K$2:K$371, $B$2:$B$371 = $B320))</f>
        <v>TA Toulon</v>
      </c>
      <c r="M320" s="54"/>
      <c r="N320" s="151" t="str" cm="1">
        <f t="array" ref="N320">_xlfn.TEXTJOIN(CHAR(10), TRUE, _xlfn._xlws.FILTER(M$2:M$371, $B$2:$B$371 = $B320))</f>
        <v/>
      </c>
      <c r="O320" s="54"/>
      <c r="P320" s="151" t="str" cm="1">
        <f t="array" ref="P320">_xlfn.TEXTJOIN(CHAR(10), TRUE, _xlfn._xlws.FILTER(O$2:O$371, $B$2:$B$371 = $B320))</f>
        <v/>
      </c>
      <c r="Q320" s="54"/>
      <c r="R320" s="151" t="str" cm="1">
        <f t="array" ref="R320">_xlfn.TEXTJOIN(CHAR(10), TRUE, _xlfn._xlws.FILTER(Q$2:Q$371, $B$2:$B$371 = $B320))</f>
        <v/>
      </c>
      <c r="S320" s="19" t="s">
        <v>482</v>
      </c>
      <c r="T320" s="138" t="str" cm="1">
        <f t="array" ref="T320">_xlfn.TEXTJOIN(CHAR(10), TRUE, _xlfn._xlws.FILTER(S$2:S$371, $B$2:$B$371 = $B320))</f>
        <v>T83-2002717-91330
T83-2000285-88463
T83-2201385-002821735
Dossier 2304029
Code SAGACE :
T83 2201385-30022
T83-2304029-26224</v>
      </c>
      <c r="U320" s="7"/>
      <c r="V320" s="116" t="str" cm="1">
        <f t="array" ref="V320">_xlfn.TEXTJOIN(CHAR(10), TRUE, _xlfn._xlws.FILTER(U$2:U$371, $B$2:$B$371 = $B320))</f>
        <v>Recours en annulation A.P. du 26 juillet 2019, autorisant le PEM 
Pôle d’Échange Multimodal de la Seyne/Ollioules</v>
      </c>
      <c r="W320" s="220"/>
      <c r="X320" s="113" t="str" cm="1">
        <f t="array" ref="X320">_xlfn.TEXTJOIN(CHAR(10), TRUE, _xlfn._xlws.FILTER(W$2:W$371, $B$2:$B$371 = $B320))</f>
        <v>Par Huglo Lepage le 26/01/2020</v>
      </c>
      <c r="Y320" s="3"/>
      <c r="Z320" s="113" t="str" cm="1">
        <f t="array" ref="Z320">_xlfn.TEXTJOIN(CHAR(10), TRUE, _xlfn._xlws.FILTER(Y$2:Y$371, $B$2:$B$371 = $B320))</f>
        <v>Annulation par le TA de l’AP le  21/04/2022
4000 € alloués aux 3 requérants
Recours en interprétation de TPM 10/01/2023
Mémoire en défense préparé par l’avocat
Audience 20/11/2023
Gain 3000€ pour le 3 requérants
Audience 3/02/2025 
(remise en état site PEM)</v>
      </c>
      <c r="AA320" s="37"/>
      <c r="AB320" s="116"/>
      <c r="AC320" s="39"/>
      <c r="AD320" s="98"/>
      <c r="AE320" s="39"/>
      <c r="AF320" s="98"/>
      <c r="AG320" s="39"/>
      <c r="AH320" s="98" t="str" cm="1">
        <f t="array" ref="AH320">_xlfn.TEXTJOIN(CHAR(10), TRUE, _xlfn._xlws.FILTER(AG$2:AG$371, $B$2:$B$371 = $B320))</f>
        <v/>
      </c>
      <c r="AI320" s="39"/>
      <c r="AJ320" s="92" t="str" cm="1">
        <f t="array" ref="AJ320">_xlfn.TEXTJOIN(CHAR(10), TRUE, _xlfn._xlws.FILTER(AI$2:AI$371, $B$2:$B$371 = $B320))</f>
        <v/>
      </c>
    </row>
    <row r="321" spans="1:36" ht="216.6" thickBot="1" x14ac:dyDescent="0.35">
      <c r="A321" s="36"/>
      <c r="B321" s="89">
        <f t="shared" si="8"/>
        <v>51</v>
      </c>
      <c r="C321" s="220"/>
      <c r="D321" s="87" t="str" cm="1">
        <f t="array" ref="D321">_xlfn.TEXTJOIN(", ", TRUE, _xlfn._xlws.FILTER(C$2:C$371, $B$2:$B$371 = B321))</f>
        <v>Toulon (TPM)</v>
      </c>
      <c r="E321" s="7"/>
      <c r="F321" s="87" t="str" cm="1">
        <f t="array" ref="F321">_xlfn.TEXTJOIN(CHAR(10), TRUE, _xlfn._xlws.FILTER(E$2:E$371, $B$2:$B$371 = $B321))</f>
        <v>UDVN-FNE83
TVD
Daniel VUILLON
Michel PIERRE</v>
      </c>
      <c r="G321" s="37"/>
      <c r="H321" s="116" t="str" cm="1">
        <f t="array" ref="H321">_xlfn.TEXTJOIN(CHAR(10), TRUE, _xlfn._xlws.FILTER(G$2:G$371, $B$2:$B$371 = $B321))</f>
        <v/>
      </c>
      <c r="I321" s="37"/>
      <c r="J321" s="169" t="str" cm="1">
        <f t="array" ref="J321">_xlfn.TEXTJOIN(CHAR(10), TRUE, _xlfn._xlws.FILTER(I$2:I$371, $B$2:$B$371 = $B321))</f>
        <v/>
      </c>
      <c r="K321" s="223"/>
      <c r="L321" s="151" t="str" cm="1">
        <f t="array" ref="L321">_xlfn.TEXTJOIN(CHAR(10), TRUE, _xlfn._xlws.FILTER(K$2:K$371, $B$2:$B$371 = $B321))</f>
        <v>TA Toulon</v>
      </c>
      <c r="M321" s="54"/>
      <c r="N321" s="151" t="str" cm="1">
        <f t="array" ref="N321">_xlfn.TEXTJOIN(CHAR(10), TRUE, _xlfn._xlws.FILTER(M$2:M$371, $B$2:$B$371 = $B321))</f>
        <v/>
      </c>
      <c r="O321" s="54"/>
      <c r="P321" s="151" t="str" cm="1">
        <f t="array" ref="P321">_xlfn.TEXTJOIN(CHAR(10), TRUE, _xlfn._xlws.FILTER(O$2:O$371, $B$2:$B$371 = $B321))</f>
        <v/>
      </c>
      <c r="Q321" s="54"/>
      <c r="R321" s="151" t="str" cm="1">
        <f t="array" ref="R321">_xlfn.TEXTJOIN(CHAR(10), TRUE, _xlfn._xlws.FILTER(Q$2:Q$371, $B$2:$B$371 = $B321))</f>
        <v/>
      </c>
      <c r="S321" s="9" t="s">
        <v>483</v>
      </c>
      <c r="T321" s="118" t="str" cm="1">
        <f t="array" ref="T321">_xlfn.TEXTJOIN(CHAR(10), TRUE, _xlfn._xlws.FILTER(S$2:S$371, $B$2:$B$371 = $B321))</f>
        <v>T83-2002717-91330
T83-2000285-88463
T83-2201385-002821735
Dossier 2304029
Code SAGACE :
T83 2201385-30022
T83-2304029-26224</v>
      </c>
      <c r="U321" s="7"/>
      <c r="V321" s="116" t="str" cm="1">
        <f t="array" ref="V321">_xlfn.TEXTJOIN(CHAR(10), TRUE, _xlfn._xlws.FILTER(U$2:U$371, $B$2:$B$371 = $B321))</f>
        <v>Recours en annulation A.P. du 26 juillet 2019, autorisant le PEM 
Pôle d’Échange Multimodal de la Seyne/Ollioules</v>
      </c>
      <c r="W321" s="220"/>
      <c r="X321" s="113" t="str" cm="1">
        <f t="array" ref="X321">_xlfn.TEXTJOIN(CHAR(10), TRUE, _xlfn._xlws.FILTER(W$2:W$371, $B$2:$B$371 = $B321))</f>
        <v>Par Huglo Lepage le 26/01/2020</v>
      </c>
      <c r="Y321" s="9" t="s">
        <v>475</v>
      </c>
      <c r="Z321" s="118" t="str" cm="1">
        <f t="array" ref="Z321">_xlfn.TEXTJOIN(CHAR(10), TRUE, _xlfn._xlws.FILTER(Y$2:Y$371, $B$2:$B$371 = $B321))</f>
        <v>Annulation par le TA de l’AP le  21/04/2022
4000 € alloués aux 3 requérants
Recours en interprétation de TPM 10/01/2023
Mémoire en défense préparé par l’avocat
Audience 20/11/2023
Gain 3000€ pour le 3 requérants
Audience 3/02/2025 
(remise en état site PEM)</v>
      </c>
      <c r="AA321" s="37"/>
      <c r="AB321" s="116"/>
      <c r="AC321" s="39"/>
      <c r="AD321" s="98"/>
      <c r="AE321" s="39"/>
      <c r="AF321" s="98"/>
      <c r="AG321" s="39"/>
      <c r="AH321" s="98" t="str" cm="1">
        <f t="array" ref="AH321">_xlfn.TEXTJOIN(CHAR(10), TRUE, _xlfn._xlws.FILTER(AG$2:AG$371, $B$2:$B$371 = $B321))</f>
        <v/>
      </c>
      <c r="AI321" s="39"/>
      <c r="AJ321" s="92" t="str" cm="1">
        <f t="array" ref="AJ321">_xlfn.TEXTJOIN(CHAR(10), TRUE, _xlfn._xlws.FILTER(AI$2:AI$371, $B$2:$B$371 = $B321))</f>
        <v/>
      </c>
    </row>
    <row r="322" spans="1:36" ht="216.6" thickBot="1" x14ac:dyDescent="0.35">
      <c r="A322" s="36"/>
      <c r="B322" s="89">
        <f t="shared" si="8"/>
        <v>51</v>
      </c>
      <c r="C322" s="220"/>
      <c r="D322" s="87" t="str" cm="1">
        <f t="array" ref="D322">_xlfn.TEXTJOIN(", ", TRUE, _xlfn._xlws.FILTER(C$2:C$371, $B$2:$B$371 = B322))</f>
        <v>Toulon (TPM)</v>
      </c>
      <c r="E322" s="7"/>
      <c r="F322" s="87" t="str" cm="1">
        <f t="array" ref="F322">_xlfn.TEXTJOIN(CHAR(10), TRUE, _xlfn._xlws.FILTER(E$2:E$371, $B$2:$B$371 = $B322))</f>
        <v>UDVN-FNE83
TVD
Daniel VUILLON
Michel PIERRE</v>
      </c>
      <c r="G322" s="37"/>
      <c r="H322" s="116" t="str" cm="1">
        <f t="array" ref="H322">_xlfn.TEXTJOIN(CHAR(10), TRUE, _xlfn._xlws.FILTER(G$2:G$371, $B$2:$B$371 = $B322))</f>
        <v/>
      </c>
      <c r="I322" s="37"/>
      <c r="J322" s="169" t="str" cm="1">
        <f t="array" ref="J322">_xlfn.TEXTJOIN(CHAR(10), TRUE, _xlfn._xlws.FILTER(I$2:I$371, $B$2:$B$371 = $B322))</f>
        <v/>
      </c>
      <c r="K322" s="223"/>
      <c r="L322" s="151" t="str" cm="1">
        <f t="array" ref="L322">_xlfn.TEXTJOIN(CHAR(10), TRUE, _xlfn._xlws.FILTER(K$2:K$371, $B$2:$B$371 = $B322))</f>
        <v>TA Toulon</v>
      </c>
      <c r="M322" s="54"/>
      <c r="N322" s="151" t="str" cm="1">
        <f t="array" ref="N322">_xlfn.TEXTJOIN(CHAR(10), TRUE, _xlfn._xlws.FILTER(M$2:M$371, $B$2:$B$371 = $B322))</f>
        <v/>
      </c>
      <c r="O322" s="54"/>
      <c r="P322" s="151" t="str" cm="1">
        <f t="array" ref="P322">_xlfn.TEXTJOIN(CHAR(10), TRUE, _xlfn._xlws.FILTER(O$2:O$371, $B$2:$B$371 = $B322))</f>
        <v/>
      </c>
      <c r="Q322" s="54"/>
      <c r="R322" s="151" t="str" cm="1">
        <f t="array" ref="R322">_xlfn.TEXTJOIN(CHAR(10), TRUE, _xlfn._xlws.FILTER(Q$2:Q$371, $B$2:$B$371 = $B322))</f>
        <v/>
      </c>
      <c r="S322" s="5"/>
      <c r="T322" s="140" t="str" cm="1">
        <f t="array" ref="T322">_xlfn.TEXTJOIN(CHAR(10), TRUE, _xlfn._xlws.FILTER(S$2:S$371, $B$2:$B$371 = $B322))</f>
        <v>T83-2002717-91330
T83-2000285-88463
T83-2201385-002821735
Dossier 2304029
Code SAGACE :
T83 2201385-30022
T83-2304029-26224</v>
      </c>
      <c r="U322" s="7"/>
      <c r="V322" s="116" t="str" cm="1">
        <f t="array" ref="V322">_xlfn.TEXTJOIN(CHAR(10), TRUE, _xlfn._xlws.FILTER(U$2:U$371, $B$2:$B$371 = $B322))</f>
        <v>Recours en annulation A.P. du 26 juillet 2019, autorisant le PEM 
Pôle d’Échange Multimodal de la Seyne/Ollioules</v>
      </c>
      <c r="W322" s="220"/>
      <c r="X322" s="113" t="str" cm="1">
        <f t="array" ref="X322">_xlfn.TEXTJOIN(CHAR(10), TRUE, _xlfn._xlws.FILTER(W$2:W$371, $B$2:$B$371 = $B322))</f>
        <v>Par Huglo Lepage le 26/01/2020</v>
      </c>
      <c r="Y322" s="9" t="s">
        <v>476</v>
      </c>
      <c r="Z322" s="118" t="str" cm="1">
        <f t="array" ref="Z322">_xlfn.TEXTJOIN(CHAR(10), TRUE, _xlfn._xlws.FILTER(Y$2:Y$371, $B$2:$B$371 = $B322))</f>
        <v>Annulation par le TA de l’AP le  21/04/2022
4000 € alloués aux 3 requérants
Recours en interprétation de TPM 10/01/2023
Mémoire en défense préparé par l’avocat
Audience 20/11/2023
Gain 3000€ pour le 3 requérants
Audience 3/02/2025 
(remise en état site PEM)</v>
      </c>
      <c r="AA322" s="37"/>
      <c r="AB322" s="116"/>
      <c r="AC322" s="39"/>
      <c r="AD322" s="98"/>
      <c r="AE322" s="39"/>
      <c r="AF322" s="98"/>
      <c r="AG322" s="39"/>
      <c r="AH322" s="98" t="str" cm="1">
        <f t="array" ref="AH322">_xlfn.TEXTJOIN(CHAR(10), TRUE, _xlfn._xlws.FILTER(AG$2:AG$371, $B$2:$B$371 = $B322))</f>
        <v/>
      </c>
      <c r="AI322" s="39"/>
      <c r="AJ322" s="92" t="str" cm="1">
        <f t="array" ref="AJ322">_xlfn.TEXTJOIN(CHAR(10), TRUE, _xlfn._xlws.FILTER(AI$2:AI$371, $B$2:$B$371 = $B322))</f>
        <v/>
      </c>
    </row>
    <row r="323" spans="1:36" ht="216.6" thickBot="1" x14ac:dyDescent="0.35">
      <c r="A323" s="36"/>
      <c r="B323" s="89">
        <f t="shared" si="8"/>
        <v>51</v>
      </c>
      <c r="C323" s="220"/>
      <c r="D323" s="87" t="str" cm="1">
        <f t="array" ref="D323">_xlfn.TEXTJOIN(", ", TRUE, _xlfn._xlws.FILTER(C$2:C$371, $B$2:$B$371 = B323))</f>
        <v>Toulon (TPM)</v>
      </c>
      <c r="E323" s="7"/>
      <c r="F323" s="87" t="str" cm="1">
        <f t="array" ref="F323">_xlfn.TEXTJOIN(CHAR(10), TRUE, _xlfn._xlws.FILTER(E$2:E$371, $B$2:$B$371 = $B323))</f>
        <v>UDVN-FNE83
TVD
Daniel VUILLON
Michel PIERRE</v>
      </c>
      <c r="G323" s="37"/>
      <c r="H323" s="116" t="str" cm="1">
        <f t="array" ref="H323">_xlfn.TEXTJOIN(CHAR(10), TRUE, _xlfn._xlws.FILTER(G$2:G$371, $B$2:$B$371 = $B323))</f>
        <v/>
      </c>
      <c r="I323" s="37"/>
      <c r="J323" s="169" t="str" cm="1">
        <f t="array" ref="J323">_xlfn.TEXTJOIN(CHAR(10), TRUE, _xlfn._xlws.FILTER(I$2:I$371, $B$2:$B$371 = $B323))</f>
        <v/>
      </c>
      <c r="K323" s="223"/>
      <c r="L323" s="151" t="str" cm="1">
        <f t="array" ref="L323">_xlfn.TEXTJOIN(CHAR(10), TRUE, _xlfn._xlws.FILTER(K$2:K$371, $B$2:$B$371 = $B323))</f>
        <v>TA Toulon</v>
      </c>
      <c r="M323" s="54"/>
      <c r="N323" s="151" t="str" cm="1">
        <f t="array" ref="N323">_xlfn.TEXTJOIN(CHAR(10), TRUE, _xlfn._xlws.FILTER(M$2:M$371, $B$2:$B$371 = $B323))</f>
        <v/>
      </c>
      <c r="O323" s="54"/>
      <c r="P323" s="151" t="str" cm="1">
        <f t="array" ref="P323">_xlfn.TEXTJOIN(CHAR(10), TRUE, _xlfn._xlws.FILTER(O$2:O$371, $B$2:$B$371 = $B323))</f>
        <v/>
      </c>
      <c r="Q323" s="54"/>
      <c r="R323" s="151" t="str" cm="1">
        <f t="array" ref="R323">_xlfn.TEXTJOIN(CHAR(10), TRUE, _xlfn._xlws.FILTER(Q$2:Q$371, $B$2:$B$371 = $B323))</f>
        <v/>
      </c>
      <c r="S323" s="7"/>
      <c r="T323" s="116" t="str" cm="1">
        <f t="array" ref="T323">_xlfn.TEXTJOIN(CHAR(10), TRUE, _xlfn._xlws.FILTER(S$2:S$371, $B$2:$B$371 = $B323))</f>
        <v>T83-2002717-91330
T83-2000285-88463
T83-2201385-002821735
Dossier 2304029
Code SAGACE :
T83 2201385-30022
T83-2304029-26224</v>
      </c>
      <c r="U323" s="7"/>
      <c r="V323" s="116" t="str" cm="1">
        <f t="array" ref="V323">_xlfn.TEXTJOIN(CHAR(10), TRUE, _xlfn._xlws.FILTER(U$2:U$371, $B$2:$B$371 = $B323))</f>
        <v>Recours en annulation A.P. du 26 juillet 2019, autorisant le PEM 
Pôle d’Échange Multimodal de la Seyne/Ollioules</v>
      </c>
      <c r="W323" s="220"/>
      <c r="X323" s="113" t="str" cm="1">
        <f t="array" ref="X323">_xlfn.TEXTJOIN(CHAR(10), TRUE, _xlfn._xlws.FILTER(W$2:W$371, $B$2:$B$371 = $B323))</f>
        <v>Par Huglo Lepage le 26/01/2020</v>
      </c>
      <c r="Y323" s="7"/>
      <c r="Z323" s="116" t="str" cm="1">
        <f t="array" ref="Z323">_xlfn.TEXTJOIN(CHAR(10), TRUE, _xlfn._xlws.FILTER(Y$2:Y$371, $B$2:$B$371 = $B323))</f>
        <v>Annulation par le TA de l’AP le  21/04/2022
4000 € alloués aux 3 requérants
Recours en interprétation de TPM 10/01/2023
Mémoire en défense préparé par l’avocat
Audience 20/11/2023
Gain 3000€ pour le 3 requérants
Audience 3/02/2025 
(remise en état site PEM)</v>
      </c>
      <c r="AA323" s="37"/>
      <c r="AB323" s="116"/>
      <c r="AC323" s="39"/>
      <c r="AD323" s="98"/>
      <c r="AE323" s="39"/>
      <c r="AF323" s="98"/>
      <c r="AG323" s="39"/>
      <c r="AH323" s="98" t="str" cm="1">
        <f t="array" ref="AH323">_xlfn.TEXTJOIN(CHAR(10), TRUE, _xlfn._xlws.FILTER(AG$2:AG$371, $B$2:$B$371 = $B323))</f>
        <v/>
      </c>
      <c r="AI323" s="39"/>
      <c r="AJ323" s="92" t="str" cm="1">
        <f t="array" ref="AJ323">_xlfn.TEXTJOIN(CHAR(10), TRUE, _xlfn._xlws.FILTER(AI$2:AI$371, $B$2:$B$371 = $B323))</f>
        <v/>
      </c>
    </row>
    <row r="324" spans="1:36" ht="216.6" thickBot="1" x14ac:dyDescent="0.35">
      <c r="A324" s="36"/>
      <c r="B324" s="89">
        <f t="shared" si="8"/>
        <v>51</v>
      </c>
      <c r="C324" s="220"/>
      <c r="D324" s="87" t="str" cm="1">
        <f t="array" ref="D324">_xlfn.TEXTJOIN(", ", TRUE, _xlfn._xlws.FILTER(C$2:C$371, $B$2:$B$371 = B324))</f>
        <v>Toulon (TPM)</v>
      </c>
      <c r="E324" s="7"/>
      <c r="F324" s="87" t="str" cm="1">
        <f t="array" ref="F324">_xlfn.TEXTJOIN(CHAR(10), TRUE, _xlfn._xlws.FILTER(E$2:E$371, $B$2:$B$371 = $B324))</f>
        <v>UDVN-FNE83
TVD
Daniel VUILLON
Michel PIERRE</v>
      </c>
      <c r="G324" s="37"/>
      <c r="H324" s="116" t="str" cm="1">
        <f t="array" ref="H324">_xlfn.TEXTJOIN(CHAR(10), TRUE, _xlfn._xlws.FILTER(G$2:G$371, $B$2:$B$371 = $B324))</f>
        <v/>
      </c>
      <c r="I324" s="37"/>
      <c r="J324" s="169" t="str" cm="1">
        <f t="array" ref="J324">_xlfn.TEXTJOIN(CHAR(10), TRUE, _xlfn._xlws.FILTER(I$2:I$371, $B$2:$B$371 = $B324))</f>
        <v/>
      </c>
      <c r="K324" s="223"/>
      <c r="L324" s="151" t="str" cm="1">
        <f t="array" ref="L324">_xlfn.TEXTJOIN(CHAR(10), TRUE, _xlfn._xlws.FILTER(K$2:K$371, $B$2:$B$371 = $B324))</f>
        <v>TA Toulon</v>
      </c>
      <c r="M324" s="54"/>
      <c r="N324" s="151" t="str" cm="1">
        <f t="array" ref="N324">_xlfn.TEXTJOIN(CHAR(10), TRUE, _xlfn._xlws.FILTER(M$2:M$371, $B$2:$B$371 = $B324))</f>
        <v/>
      </c>
      <c r="O324" s="54"/>
      <c r="P324" s="151" t="str" cm="1">
        <f t="array" ref="P324">_xlfn.TEXTJOIN(CHAR(10), TRUE, _xlfn._xlws.FILTER(O$2:O$371, $B$2:$B$371 = $B324))</f>
        <v/>
      </c>
      <c r="Q324" s="54"/>
      <c r="R324" s="151" t="str" cm="1">
        <f t="array" ref="R324">_xlfn.TEXTJOIN(CHAR(10), TRUE, _xlfn._xlws.FILTER(Q$2:Q$371, $B$2:$B$371 = $B324))</f>
        <v/>
      </c>
      <c r="S324" s="7"/>
      <c r="T324" s="116" t="str" cm="1">
        <f t="array" ref="T324">_xlfn.TEXTJOIN(CHAR(10), TRUE, _xlfn._xlws.FILTER(S$2:S$371, $B$2:$B$371 = $B324))</f>
        <v>T83-2002717-91330
T83-2000285-88463
T83-2201385-002821735
Dossier 2304029
Code SAGACE :
T83 2201385-30022
T83-2304029-26224</v>
      </c>
      <c r="U324" s="7"/>
      <c r="V324" s="116" t="str" cm="1">
        <f t="array" ref="V324">_xlfn.TEXTJOIN(CHAR(10), TRUE, _xlfn._xlws.FILTER(U$2:U$371, $B$2:$B$371 = $B324))</f>
        <v>Recours en annulation A.P. du 26 juillet 2019, autorisant le PEM 
Pôle d’Échange Multimodal de la Seyne/Ollioules</v>
      </c>
      <c r="W324" s="220"/>
      <c r="X324" s="113" t="str" cm="1">
        <f t="array" ref="X324">_xlfn.TEXTJOIN(CHAR(10), TRUE, _xlfn._xlws.FILTER(W$2:W$371, $B$2:$B$371 = $B324))</f>
        <v>Par Huglo Lepage le 26/01/2020</v>
      </c>
      <c r="Y324" s="7"/>
      <c r="Z324" s="116" t="str" cm="1">
        <f t="array" ref="Z324">_xlfn.TEXTJOIN(CHAR(10), TRUE, _xlfn._xlws.FILTER(Y$2:Y$371, $B$2:$B$371 = $B324))</f>
        <v>Annulation par le TA de l’AP le  21/04/2022
4000 € alloués aux 3 requérants
Recours en interprétation de TPM 10/01/2023
Mémoire en défense préparé par l’avocat
Audience 20/11/2023
Gain 3000€ pour le 3 requérants
Audience 3/02/2025 
(remise en état site PEM)</v>
      </c>
      <c r="AA324" s="37"/>
      <c r="AB324" s="116"/>
      <c r="AC324" s="39"/>
      <c r="AD324" s="98"/>
      <c r="AE324" s="39"/>
      <c r="AF324" s="98"/>
      <c r="AG324" s="39"/>
      <c r="AH324" s="98" t="str" cm="1">
        <f t="array" ref="AH324">_xlfn.TEXTJOIN(CHAR(10), TRUE, _xlfn._xlws.FILTER(AG$2:AG$371, $B$2:$B$371 = $B324))</f>
        <v/>
      </c>
      <c r="AI324" s="39"/>
      <c r="AJ324" s="92" t="str" cm="1">
        <f t="array" ref="AJ324">_xlfn.TEXTJOIN(CHAR(10), TRUE, _xlfn._xlws.FILTER(AI$2:AI$371, $B$2:$B$371 = $B324))</f>
        <v/>
      </c>
    </row>
    <row r="325" spans="1:36" ht="216.6" thickBot="1" x14ac:dyDescent="0.35">
      <c r="A325" s="79"/>
      <c r="B325" s="89">
        <f t="shared" ref="B325:B371" si="9">IF(A325="",B324,A325)</f>
        <v>51</v>
      </c>
      <c r="C325" s="221"/>
      <c r="D325" s="87" t="str" cm="1">
        <f t="array" ref="D325">_xlfn.TEXTJOIN(", ", TRUE, _xlfn._xlws.FILTER(C$2:C$371, $B$2:$B$371 = B325))</f>
        <v>Toulon (TPM)</v>
      </c>
      <c r="E325" s="8"/>
      <c r="F325" s="87" t="str" cm="1">
        <f t="array" ref="F325">_xlfn.TEXTJOIN(CHAR(10), TRUE, _xlfn._xlws.FILTER(E$2:E$371, $B$2:$B$371 = $B325))</f>
        <v>UDVN-FNE83
TVD
Daniel VUILLON
Michel PIERRE</v>
      </c>
      <c r="G325" s="38"/>
      <c r="H325" s="117" t="str" cm="1">
        <f t="array" ref="H325">_xlfn.TEXTJOIN(CHAR(10), TRUE, _xlfn._xlws.FILTER(G$2:G$371, $B$2:$B$371 = $B325))</f>
        <v/>
      </c>
      <c r="I325" s="38"/>
      <c r="J325" s="170" t="str" cm="1">
        <f t="array" ref="J325">_xlfn.TEXTJOIN(CHAR(10), TRUE, _xlfn._xlws.FILTER(I$2:I$371, $B$2:$B$371 = $B325))</f>
        <v/>
      </c>
      <c r="K325" s="224"/>
      <c r="L325" s="154" t="str" cm="1">
        <f t="array" ref="L325">_xlfn.TEXTJOIN(CHAR(10), TRUE, _xlfn._xlws.FILTER(K$2:K$371, $B$2:$B$371 = $B325))</f>
        <v>TA Toulon</v>
      </c>
      <c r="M325" s="57"/>
      <c r="N325" s="154" t="str" cm="1">
        <f t="array" ref="N325">_xlfn.TEXTJOIN(CHAR(10), TRUE, _xlfn._xlws.FILTER(M$2:M$371, $B$2:$B$371 = $B325))</f>
        <v/>
      </c>
      <c r="O325" s="57"/>
      <c r="P325" s="154" t="str" cm="1">
        <f t="array" ref="P325">_xlfn.TEXTJOIN(CHAR(10), TRUE, _xlfn._xlws.FILTER(O$2:O$371, $B$2:$B$371 = $B325))</f>
        <v/>
      </c>
      <c r="Q325" s="57"/>
      <c r="R325" s="154" t="str" cm="1">
        <f t="array" ref="R325">_xlfn.TEXTJOIN(CHAR(10), TRUE, _xlfn._xlws.FILTER(Q$2:Q$371, $B$2:$B$371 = $B325))</f>
        <v/>
      </c>
      <c r="S325" s="8"/>
      <c r="T325" s="117" t="str" cm="1">
        <f t="array" ref="T325">_xlfn.TEXTJOIN(CHAR(10), TRUE, _xlfn._xlws.FILTER(S$2:S$371, $B$2:$B$371 = $B325))</f>
        <v>T83-2002717-91330
T83-2000285-88463
T83-2201385-002821735
Dossier 2304029
Code SAGACE :
T83 2201385-30022
T83-2304029-26224</v>
      </c>
      <c r="U325" s="8"/>
      <c r="V325" s="117" t="str" cm="1">
        <f t="array" ref="V325">_xlfn.TEXTJOIN(CHAR(10), TRUE, _xlfn._xlws.FILTER(U$2:U$371, $B$2:$B$371 = $B325))</f>
        <v>Recours en annulation A.P. du 26 juillet 2019, autorisant le PEM 
Pôle d’Échange Multimodal de la Seyne/Ollioules</v>
      </c>
      <c r="W325" s="221"/>
      <c r="X325" s="114" t="str" cm="1">
        <f t="array" ref="X325">_xlfn.TEXTJOIN(CHAR(10), TRUE, _xlfn._xlws.FILTER(W$2:W$371, $B$2:$B$371 = $B325))</f>
        <v>Par Huglo Lepage le 26/01/2020</v>
      </c>
      <c r="Y325" s="8"/>
      <c r="Z325" s="117" t="str" cm="1">
        <f t="array" ref="Z325">_xlfn.TEXTJOIN(CHAR(10), TRUE, _xlfn._xlws.FILTER(Y$2:Y$371, $B$2:$B$371 = $B325))</f>
        <v>Annulation par le TA de l’AP le  21/04/2022
4000 € alloués aux 3 requérants
Recours en interprétation de TPM 10/01/2023
Mémoire en défense préparé par l’avocat
Audience 20/11/2023
Gain 3000€ pour le 3 requérants
Audience 3/02/2025 
(remise en état site PEM)</v>
      </c>
      <c r="AA325" s="38"/>
      <c r="AB325" s="117"/>
      <c r="AC325" s="50"/>
      <c r="AD325" s="106"/>
      <c r="AE325" s="50"/>
      <c r="AF325" s="106"/>
      <c r="AG325" s="50"/>
      <c r="AH325" s="106" t="str" cm="1">
        <f t="array" ref="AH325">_xlfn.TEXTJOIN(CHAR(10), TRUE, _xlfn._xlws.FILTER(AG$2:AG$371, $B$2:$B$371 = $B325))</f>
        <v/>
      </c>
      <c r="AI325" s="50"/>
      <c r="AJ325" s="92" t="str" cm="1">
        <f t="array" ref="AJ325">_xlfn.TEXTJOIN(CHAR(10), TRUE, _xlfn._xlws.FILTER(AI$2:AI$371, $B$2:$B$371 = $B325))</f>
        <v/>
      </c>
    </row>
    <row r="326" spans="1:36" ht="14.4" customHeight="1" thickBot="1" x14ac:dyDescent="0.35">
      <c r="A326" s="78">
        <v>52</v>
      </c>
      <c r="B326" s="89">
        <f t="shared" si="9"/>
        <v>52</v>
      </c>
      <c r="C326" s="219" t="s">
        <v>462</v>
      </c>
      <c r="D326" s="87" t="str" cm="1">
        <f t="array" ref="D326">_xlfn.TEXTJOIN(", ", TRUE, _xlfn._xlws.FILTER(C$2:C$371, $B$2:$B$371 = B326))</f>
        <v>Toulon (TPM)</v>
      </c>
      <c r="E326" s="219" t="s">
        <v>484</v>
      </c>
      <c r="F326" s="87" t="str" cm="1">
        <f t="array" ref="F326">_xlfn.TEXTJOIN(CHAR(10), TRUE, _xlfn._xlws.FILTER(E$2:E$371, $B$2:$B$371 = $B326))</f>
        <v>Avec FNE PACA</v>
      </c>
      <c r="G326" s="42"/>
      <c r="H326" s="120" t="str" cm="1">
        <f t="array" ref="H326">_xlfn.TEXTJOIN(CHAR(10), TRUE, _xlfn._xlws.FILTER(G$2:G$371, $B$2:$B$371 = $B326))</f>
        <v/>
      </c>
      <c r="I326" s="42"/>
      <c r="J326" s="163" t="str" cm="1">
        <f t="array" ref="J326">_xlfn.TEXTJOIN(CHAR(10), TRUE, _xlfn._xlws.FILTER(I$2:I$371, $B$2:$B$371 = $B326))</f>
        <v/>
      </c>
      <c r="K326" s="222" t="s">
        <v>98</v>
      </c>
      <c r="L326" s="151" t="str" cm="1">
        <f t="array" ref="L326">_xlfn.TEXTJOIN(CHAR(10), TRUE, _xlfn._xlws.FILTER(K$2:K$371, $B$2:$B$371 = $B326))</f>
        <v>TJ Toulon</v>
      </c>
      <c r="M326" s="54"/>
      <c r="N326" s="151" t="str" cm="1">
        <f t="array" ref="N326">_xlfn.TEXTJOIN(CHAR(10), TRUE, _xlfn._xlws.FILTER(M$2:M$371, $B$2:$B$371 = $B326))</f>
        <v/>
      </c>
      <c r="O326" s="54"/>
      <c r="P326" s="151" t="str" cm="1">
        <f t="array" ref="P326">_xlfn.TEXTJOIN(CHAR(10), TRUE, _xlfn._xlws.FILTER(O$2:O$371, $B$2:$B$371 = $B326))</f>
        <v/>
      </c>
      <c r="Q326" s="54"/>
      <c r="R326" s="151" t="str" cm="1">
        <f t="array" ref="R326">_xlfn.TEXTJOIN(CHAR(10), TRUE, _xlfn._xlws.FILTER(Q$2:Q$371, $B$2:$B$371 = $B326))</f>
        <v/>
      </c>
      <c r="S326" s="5" t="s">
        <v>492</v>
      </c>
      <c r="T326" s="140" t="str" cm="1">
        <f t="array" ref="T326">_xlfn.TEXTJOIN(CHAR(10), TRUE, _xlfn._xlws.FILTER(S$2:S$371, $B$2:$B$371 = $B326))</f>
        <v>Parquet :
21168000093
Dossier :
20022019</v>
      </c>
      <c r="U326" s="3" t="s">
        <v>485</v>
      </c>
      <c r="V326" s="113" t="str" cm="1">
        <f t="array" ref="V326">_xlfn.TEXTJOIN(CHAR(10), TRUE, _xlfn._xlws.FILTER(U$2:U$371, $B$2:$B$371 = $B326))</f>
        <v>Plainte contre X 
Destruction d’espèces protégées</v>
      </c>
      <c r="W326" s="3" t="s">
        <v>487</v>
      </c>
      <c r="X326" s="113" t="str" cm="1">
        <f t="array" ref="X326">_xlfn.TEXTJOIN(CHAR(10), TRUE, _xlfn._xlws.FILTER(W$2:W$371, $B$2:$B$371 = $B326))</f>
        <v>Par Huglo Lepage
Le 10/06/2021</v>
      </c>
      <c r="Y326" s="3" t="s">
        <v>489</v>
      </c>
      <c r="Z326" s="113" t="str" cm="1">
        <f t="array" ref="Z326">_xlfn.TEXTJOIN(CHAR(10), TRUE, _xlfn._xlws.FILTER(Y$2:Y$371, $B$2:$B$371 = $B326))</f>
        <v>En cours d’instruction
Classé le 25/01/2023
Substitut Morreti le 8/01/2025</v>
      </c>
      <c r="AA326" s="34"/>
      <c r="AB326" s="113"/>
      <c r="AC326" s="39"/>
      <c r="AD326" s="98"/>
      <c r="AE326" s="39"/>
      <c r="AF326" s="98"/>
      <c r="AG326" s="39"/>
      <c r="AH326" s="98" t="str" cm="1">
        <f t="array" ref="AH326">_xlfn.TEXTJOIN(CHAR(10), TRUE, _xlfn._xlws.FILTER(AG$2:AG$371, $B$2:$B$371 = $B326))</f>
        <v/>
      </c>
      <c r="AI326" s="39"/>
      <c r="AJ326" s="92" t="str" cm="1">
        <f t="array" ref="AJ326">_xlfn.TEXTJOIN(CHAR(10), TRUE, _xlfn._xlws.FILTER(AI$2:AI$371, $B$2:$B$371 = $B326))</f>
        <v/>
      </c>
    </row>
    <row r="327" spans="1:36" ht="58.2" thickBot="1" x14ac:dyDescent="0.35">
      <c r="A327" s="36"/>
      <c r="B327" s="89">
        <f t="shared" si="9"/>
        <v>52</v>
      </c>
      <c r="C327" s="220"/>
      <c r="D327" s="87" t="str" cm="1">
        <f t="array" ref="D327">_xlfn.TEXTJOIN(", ", TRUE, _xlfn._xlws.FILTER(C$2:C$371, $B$2:$B$371 = B327))</f>
        <v>Toulon (TPM)</v>
      </c>
      <c r="E327" s="220"/>
      <c r="F327" s="87" t="str" cm="1">
        <f t="array" ref="F327">_xlfn.TEXTJOIN(CHAR(10), TRUE, _xlfn._xlws.FILTER(E$2:E$371, $B$2:$B$371 = $B327))</f>
        <v>Avec FNE PACA</v>
      </c>
      <c r="G327" s="43"/>
      <c r="H327" s="121" t="str" cm="1">
        <f t="array" ref="H327">_xlfn.TEXTJOIN(CHAR(10), TRUE, _xlfn._xlws.FILTER(G$2:G$371, $B$2:$B$371 = $B327))</f>
        <v/>
      </c>
      <c r="I327" s="43"/>
      <c r="J327" s="172" t="str" cm="1">
        <f t="array" ref="J327">_xlfn.TEXTJOIN(CHAR(10), TRUE, _xlfn._xlws.FILTER(I$2:I$371, $B$2:$B$371 = $B327))</f>
        <v/>
      </c>
      <c r="K327" s="223"/>
      <c r="L327" s="151" t="str" cm="1">
        <f t="array" ref="L327">_xlfn.TEXTJOIN(CHAR(10), TRUE, _xlfn._xlws.FILTER(K$2:K$371, $B$2:$B$371 = $B327))</f>
        <v>TJ Toulon</v>
      </c>
      <c r="M327" s="54"/>
      <c r="N327" s="151" t="str" cm="1">
        <f t="array" ref="N327">_xlfn.TEXTJOIN(CHAR(10), TRUE, _xlfn._xlws.FILTER(M$2:M$371, $B$2:$B$371 = $B327))</f>
        <v/>
      </c>
      <c r="O327" s="54"/>
      <c r="P327" s="151" t="str" cm="1">
        <f t="array" ref="P327">_xlfn.TEXTJOIN(CHAR(10), TRUE, _xlfn._xlws.FILTER(O$2:O$371, $B$2:$B$371 = $B327))</f>
        <v/>
      </c>
      <c r="Q327" s="54"/>
      <c r="R327" s="151" t="str" cm="1">
        <f t="array" ref="R327">_xlfn.TEXTJOIN(CHAR(10), TRUE, _xlfn._xlws.FILTER(Q$2:Q$371, $B$2:$B$371 = $B327))</f>
        <v/>
      </c>
      <c r="S327" s="5">
        <v>21168000093</v>
      </c>
      <c r="T327" s="140" t="str" cm="1">
        <f t="array" ref="T327">_xlfn.TEXTJOIN(CHAR(10), TRUE, _xlfn._xlws.FILTER(S$2:S$371, $B$2:$B$371 = $B327))</f>
        <v>Parquet :
21168000093
Dossier :
20022019</v>
      </c>
      <c r="U327" s="3" t="s">
        <v>486</v>
      </c>
      <c r="V327" s="113" t="str" cm="1">
        <f t="array" ref="V327">_xlfn.TEXTJOIN(CHAR(10), TRUE, _xlfn._xlws.FILTER(U$2:U$371, $B$2:$B$371 = $B327))</f>
        <v>Plainte contre X 
Destruction d’espèces protégées</v>
      </c>
      <c r="W327" s="3" t="s">
        <v>488</v>
      </c>
      <c r="X327" s="113" t="str" cm="1">
        <f t="array" ref="X327">_xlfn.TEXTJOIN(CHAR(10), TRUE, _xlfn._xlws.FILTER(W$2:W$371, $B$2:$B$371 = $B327))</f>
        <v>Par Huglo Lepage
Le 10/06/2021</v>
      </c>
      <c r="Y327" s="9" t="s">
        <v>490</v>
      </c>
      <c r="Z327" s="118" t="str" cm="1">
        <f t="array" ref="Z327">_xlfn.TEXTJOIN(CHAR(10), TRUE, _xlfn._xlws.FILTER(Y$2:Y$371, $B$2:$B$371 = $B327))</f>
        <v>En cours d’instruction
Classé le 25/01/2023
Substitut Morreti le 8/01/2025</v>
      </c>
      <c r="AA327" s="34"/>
      <c r="AB327" s="113"/>
      <c r="AC327" s="39"/>
      <c r="AD327" s="98"/>
      <c r="AE327" s="39"/>
      <c r="AF327" s="98"/>
      <c r="AG327" s="39"/>
      <c r="AH327" s="98" t="str" cm="1">
        <f t="array" ref="AH327">_xlfn.TEXTJOIN(CHAR(10), TRUE, _xlfn._xlws.FILTER(AG$2:AG$371, $B$2:$B$371 = $B327))</f>
        <v/>
      </c>
      <c r="AI327" s="39"/>
      <c r="AJ327" s="92" t="str" cm="1">
        <f t="array" ref="AJ327">_xlfn.TEXTJOIN(CHAR(10), TRUE, _xlfn._xlws.FILTER(AI$2:AI$371, $B$2:$B$371 = $B327))</f>
        <v/>
      </c>
    </row>
    <row r="328" spans="1:36" ht="58.2" thickBot="1" x14ac:dyDescent="0.35">
      <c r="A328" s="36"/>
      <c r="B328" s="89">
        <f t="shared" si="9"/>
        <v>52</v>
      </c>
      <c r="C328" s="220"/>
      <c r="D328" s="87" t="str" cm="1">
        <f t="array" ref="D328">_xlfn.TEXTJOIN(", ", TRUE, _xlfn._xlws.FILTER(C$2:C$371, $B$2:$B$371 = B328))</f>
        <v>Toulon (TPM)</v>
      </c>
      <c r="E328" s="220"/>
      <c r="F328" s="87" t="str" cm="1">
        <f t="array" ref="F328">_xlfn.TEXTJOIN(CHAR(10), TRUE, _xlfn._xlws.FILTER(E$2:E$371, $B$2:$B$371 = $B328))</f>
        <v>Avec FNE PACA</v>
      </c>
      <c r="G328" s="43"/>
      <c r="H328" s="121" t="str" cm="1">
        <f t="array" ref="H328">_xlfn.TEXTJOIN(CHAR(10), TRUE, _xlfn._xlws.FILTER(G$2:G$371, $B$2:$B$371 = $B328))</f>
        <v/>
      </c>
      <c r="I328" s="43"/>
      <c r="J328" s="172" t="str" cm="1">
        <f t="array" ref="J328">_xlfn.TEXTJOIN(CHAR(10), TRUE, _xlfn._xlws.FILTER(I$2:I$371, $B$2:$B$371 = $B328))</f>
        <v/>
      </c>
      <c r="K328" s="223"/>
      <c r="L328" s="151" t="str" cm="1">
        <f t="array" ref="L328">_xlfn.TEXTJOIN(CHAR(10), TRUE, _xlfn._xlws.FILTER(K$2:K$371, $B$2:$B$371 = $B328))</f>
        <v>TJ Toulon</v>
      </c>
      <c r="M328" s="54"/>
      <c r="N328" s="151" t="str" cm="1">
        <f t="array" ref="N328">_xlfn.TEXTJOIN(CHAR(10), TRUE, _xlfn._xlws.FILTER(M$2:M$371, $B$2:$B$371 = $B328))</f>
        <v/>
      </c>
      <c r="O328" s="54"/>
      <c r="P328" s="151" t="str" cm="1">
        <f t="array" ref="P328">_xlfn.TEXTJOIN(CHAR(10), TRUE, _xlfn._xlws.FILTER(O$2:O$371, $B$2:$B$371 = $B328))</f>
        <v/>
      </c>
      <c r="Q328" s="54"/>
      <c r="R328" s="151" t="str" cm="1">
        <f t="array" ref="R328">_xlfn.TEXTJOIN(CHAR(10), TRUE, _xlfn._xlws.FILTER(Q$2:Q$371, $B$2:$B$371 = $B328))</f>
        <v/>
      </c>
      <c r="S328" s="5" t="s">
        <v>493</v>
      </c>
      <c r="T328" s="140" t="str" cm="1">
        <f t="array" ref="T328">_xlfn.TEXTJOIN(CHAR(10), TRUE, _xlfn._xlws.FILTER(S$2:S$371, $B$2:$B$371 = $B328))</f>
        <v>Parquet :
21168000093
Dossier :
20022019</v>
      </c>
      <c r="U328" s="3"/>
      <c r="V328" s="113" t="str" cm="1">
        <f t="array" ref="V328">_xlfn.TEXTJOIN(CHAR(10), TRUE, _xlfn._xlws.FILTER(U$2:U$371, $B$2:$B$371 = $B328))</f>
        <v>Plainte contre X 
Destruction d’espèces protégées</v>
      </c>
      <c r="W328" s="7"/>
      <c r="X328" s="116" t="str" cm="1">
        <f t="array" ref="X328">_xlfn.TEXTJOIN(CHAR(10), TRUE, _xlfn._xlws.FILTER(W$2:W$371, $B$2:$B$371 = $B328))</f>
        <v>Par Huglo Lepage
Le 10/06/2021</v>
      </c>
      <c r="Y328" s="9" t="s">
        <v>491</v>
      </c>
      <c r="Z328" s="118" t="str" cm="1">
        <f t="array" ref="Z328">_xlfn.TEXTJOIN(CHAR(10), TRUE, _xlfn._xlws.FILTER(Y$2:Y$371, $B$2:$B$371 = $B328))</f>
        <v>En cours d’instruction
Classé le 25/01/2023
Substitut Morreti le 8/01/2025</v>
      </c>
      <c r="AA328" s="34"/>
      <c r="AB328" s="113"/>
      <c r="AC328" s="44"/>
      <c r="AD328" s="99"/>
      <c r="AE328" s="44"/>
      <c r="AF328" s="99"/>
      <c r="AG328" s="44"/>
      <c r="AH328" s="99" t="str" cm="1">
        <f t="array" ref="AH328">_xlfn.TEXTJOIN(CHAR(10), TRUE, _xlfn._xlws.FILTER(AG$2:AG$371, $B$2:$B$371 = $B328))</f>
        <v/>
      </c>
      <c r="AI328" s="44"/>
      <c r="AJ328" s="92" t="str" cm="1">
        <f t="array" ref="AJ328">_xlfn.TEXTJOIN(CHAR(10), TRUE, _xlfn._xlws.FILTER(AI$2:AI$371, $B$2:$B$371 = $B328))</f>
        <v/>
      </c>
    </row>
    <row r="329" spans="1:36" ht="58.2" thickBot="1" x14ac:dyDescent="0.35">
      <c r="A329" s="36"/>
      <c r="B329" s="89">
        <f t="shared" si="9"/>
        <v>52</v>
      </c>
      <c r="C329" s="220"/>
      <c r="D329" s="87" t="str" cm="1">
        <f t="array" ref="D329">_xlfn.TEXTJOIN(", ", TRUE, _xlfn._xlws.FILTER(C$2:C$371, $B$2:$B$371 = B329))</f>
        <v>Toulon (TPM)</v>
      </c>
      <c r="E329" s="220"/>
      <c r="F329" s="87" t="str" cm="1">
        <f t="array" ref="F329">_xlfn.TEXTJOIN(CHAR(10), TRUE, _xlfn._xlws.FILTER(E$2:E$371, $B$2:$B$371 = $B329))</f>
        <v>Avec FNE PACA</v>
      </c>
      <c r="G329" s="43"/>
      <c r="H329" s="121" t="str" cm="1">
        <f t="array" ref="H329">_xlfn.TEXTJOIN(CHAR(10), TRUE, _xlfn._xlws.FILTER(G$2:G$371, $B$2:$B$371 = $B329))</f>
        <v/>
      </c>
      <c r="I329" s="43"/>
      <c r="J329" s="172" t="str" cm="1">
        <f t="array" ref="J329">_xlfn.TEXTJOIN(CHAR(10), TRUE, _xlfn._xlws.FILTER(I$2:I$371, $B$2:$B$371 = $B329))</f>
        <v/>
      </c>
      <c r="K329" s="223"/>
      <c r="L329" s="151" t="str" cm="1">
        <f t="array" ref="L329">_xlfn.TEXTJOIN(CHAR(10), TRUE, _xlfn._xlws.FILTER(K$2:K$371, $B$2:$B$371 = $B329))</f>
        <v>TJ Toulon</v>
      </c>
      <c r="M329" s="54"/>
      <c r="N329" s="151" t="str" cm="1">
        <f t="array" ref="N329">_xlfn.TEXTJOIN(CHAR(10), TRUE, _xlfn._xlws.FILTER(M$2:M$371, $B$2:$B$371 = $B329))</f>
        <v/>
      </c>
      <c r="O329" s="54"/>
      <c r="P329" s="151" t="str" cm="1">
        <f t="array" ref="P329">_xlfn.TEXTJOIN(CHAR(10), TRUE, _xlfn._xlws.FILTER(O$2:O$371, $B$2:$B$371 = $B329))</f>
        <v/>
      </c>
      <c r="Q329" s="54"/>
      <c r="R329" s="151" t="str" cm="1">
        <f t="array" ref="R329">_xlfn.TEXTJOIN(CHAR(10), TRUE, _xlfn._xlws.FILTER(Q$2:Q$371, $B$2:$B$371 = $B329))</f>
        <v/>
      </c>
      <c r="S329" s="5">
        <v>20022019</v>
      </c>
      <c r="T329" s="140" t="str" cm="1">
        <f t="array" ref="T329">_xlfn.TEXTJOIN(CHAR(10), TRUE, _xlfn._xlws.FILTER(S$2:S$371, $B$2:$B$371 = $B329))</f>
        <v>Parquet :
21168000093
Dossier :
20022019</v>
      </c>
      <c r="U329" s="7"/>
      <c r="V329" s="116" t="str" cm="1">
        <f t="array" ref="V329">_xlfn.TEXTJOIN(CHAR(10), TRUE, _xlfn._xlws.FILTER(U$2:U$371, $B$2:$B$371 = $B329))</f>
        <v>Plainte contre X 
Destruction d’espèces protégées</v>
      </c>
      <c r="W329" s="7"/>
      <c r="X329" s="116" t="str" cm="1">
        <f t="array" ref="X329">_xlfn.TEXTJOIN(CHAR(10), TRUE, _xlfn._xlws.FILTER(W$2:W$371, $B$2:$B$371 = $B329))</f>
        <v>Par Huglo Lepage
Le 10/06/2021</v>
      </c>
      <c r="Y329" s="7"/>
      <c r="Z329" s="116" t="str" cm="1">
        <f t="array" ref="Z329">_xlfn.TEXTJOIN(CHAR(10), TRUE, _xlfn._xlws.FILTER(Y$2:Y$371, $B$2:$B$371 = $B329))</f>
        <v>En cours d’instruction
Classé le 25/01/2023
Substitut Morreti le 8/01/2025</v>
      </c>
      <c r="AA329" s="37"/>
      <c r="AB329" s="116"/>
      <c r="AC329" s="47"/>
      <c r="AD329" s="101"/>
      <c r="AE329" s="47"/>
      <c r="AF329" s="101"/>
      <c r="AG329" s="47"/>
      <c r="AH329" s="101" t="str" cm="1">
        <f t="array" ref="AH329">_xlfn.TEXTJOIN(CHAR(10), TRUE, _xlfn._xlws.FILTER(AG$2:AG$371, $B$2:$B$371 = $B329))</f>
        <v/>
      </c>
      <c r="AI329" s="47"/>
      <c r="AJ329" s="92" t="str" cm="1">
        <f t="array" ref="AJ329">_xlfn.TEXTJOIN(CHAR(10), TRUE, _xlfn._xlws.FILTER(AI$2:AI$371, $B$2:$B$371 = $B329))</f>
        <v/>
      </c>
    </row>
    <row r="330" spans="1:36" ht="58.2" thickBot="1" x14ac:dyDescent="0.35">
      <c r="A330" s="79"/>
      <c r="B330" s="89">
        <f t="shared" si="9"/>
        <v>52</v>
      </c>
      <c r="C330" s="221"/>
      <c r="D330" s="87" t="str" cm="1">
        <f t="array" ref="D330">_xlfn.TEXTJOIN(", ", TRUE, _xlfn._xlws.FILTER(C$2:C$371, $B$2:$B$371 = B330))</f>
        <v>Toulon (TPM)</v>
      </c>
      <c r="E330" s="221"/>
      <c r="F330" s="87" t="str" cm="1">
        <f t="array" ref="F330">_xlfn.TEXTJOIN(CHAR(10), TRUE, _xlfn._xlws.FILTER(E$2:E$371, $B$2:$B$371 = $B330))</f>
        <v>Avec FNE PACA</v>
      </c>
      <c r="G330" s="45"/>
      <c r="H330" s="122" t="str" cm="1">
        <f t="array" ref="H330">_xlfn.TEXTJOIN(CHAR(10), TRUE, _xlfn._xlws.FILTER(G$2:G$371, $B$2:$B$371 = $B330))</f>
        <v/>
      </c>
      <c r="I330" s="45"/>
      <c r="J330" s="173" t="str" cm="1">
        <f t="array" ref="J330">_xlfn.TEXTJOIN(CHAR(10), TRUE, _xlfn._xlws.FILTER(I$2:I$371, $B$2:$B$371 = $B330))</f>
        <v/>
      </c>
      <c r="K330" s="224"/>
      <c r="L330" s="154" t="str" cm="1">
        <f t="array" ref="L330">_xlfn.TEXTJOIN(CHAR(10), TRUE, _xlfn._xlws.FILTER(K$2:K$371, $B$2:$B$371 = $B330))</f>
        <v>TJ Toulon</v>
      </c>
      <c r="M330" s="57"/>
      <c r="N330" s="154" t="str" cm="1">
        <f t="array" ref="N330">_xlfn.TEXTJOIN(CHAR(10), TRUE, _xlfn._xlws.FILTER(M$2:M$371, $B$2:$B$371 = $B330))</f>
        <v/>
      </c>
      <c r="O330" s="57"/>
      <c r="P330" s="154" t="str" cm="1">
        <f t="array" ref="P330">_xlfn.TEXTJOIN(CHAR(10), TRUE, _xlfn._xlws.FILTER(O$2:O$371, $B$2:$B$371 = $B330))</f>
        <v/>
      </c>
      <c r="Q330" s="57"/>
      <c r="R330" s="154" t="str" cm="1">
        <f t="array" ref="R330">_xlfn.TEXTJOIN(CHAR(10), TRUE, _xlfn._xlws.FILTER(Q$2:Q$371, $B$2:$B$371 = $B330))</f>
        <v/>
      </c>
      <c r="S330" s="6"/>
      <c r="T330" s="141" t="str" cm="1">
        <f t="array" ref="T330">_xlfn.TEXTJOIN(CHAR(10), TRUE, _xlfn._xlws.FILTER(S$2:S$371, $B$2:$B$371 = $B330))</f>
        <v>Parquet :
21168000093
Dossier :
20022019</v>
      </c>
      <c r="U330" s="8"/>
      <c r="V330" s="117" t="str" cm="1">
        <f t="array" ref="V330">_xlfn.TEXTJOIN(CHAR(10), TRUE, _xlfn._xlws.FILTER(U$2:U$371, $B$2:$B$371 = $B330))</f>
        <v>Plainte contre X 
Destruction d’espèces protégées</v>
      </c>
      <c r="W330" s="8"/>
      <c r="X330" s="117" t="str" cm="1">
        <f t="array" ref="X330">_xlfn.TEXTJOIN(CHAR(10), TRUE, _xlfn._xlws.FILTER(W$2:W$371, $B$2:$B$371 = $B330))</f>
        <v>Par Huglo Lepage
Le 10/06/2021</v>
      </c>
      <c r="Y330" s="8"/>
      <c r="Z330" s="117" t="str" cm="1">
        <f t="array" ref="Z330">_xlfn.TEXTJOIN(CHAR(10), TRUE, _xlfn._xlws.FILTER(Y$2:Y$371, $B$2:$B$371 = $B330))</f>
        <v>En cours d’instruction
Classé le 25/01/2023
Substitut Morreti le 8/01/2025</v>
      </c>
      <c r="AA330" s="38"/>
      <c r="AB330" s="117"/>
      <c r="AC330" s="41"/>
      <c r="AD330" s="100"/>
      <c r="AE330" s="41"/>
      <c r="AF330" s="100"/>
      <c r="AG330" s="41"/>
      <c r="AH330" s="100" t="str" cm="1">
        <f t="array" ref="AH330">_xlfn.TEXTJOIN(CHAR(10), TRUE, _xlfn._xlws.FILTER(AG$2:AG$371, $B$2:$B$371 = $B330))</f>
        <v/>
      </c>
      <c r="AI330" s="41"/>
      <c r="AJ330" s="92" t="str" cm="1">
        <f t="array" ref="AJ330">_xlfn.TEXTJOIN(CHAR(10), TRUE, _xlfn._xlws.FILTER(AI$2:AI$371, $B$2:$B$371 = $B330))</f>
        <v/>
      </c>
    </row>
    <row r="331" spans="1:36" ht="87" thickBot="1" x14ac:dyDescent="0.35">
      <c r="A331" s="78">
        <v>53</v>
      </c>
      <c r="B331" s="89">
        <f t="shared" si="9"/>
        <v>53</v>
      </c>
      <c r="C331" s="219" t="s">
        <v>494</v>
      </c>
      <c r="D331" s="87" t="str" cm="1">
        <f t="array" ref="D331">_xlfn.TEXTJOIN(", ", TRUE, _xlfn._xlws.FILTER(C$2:C$371, $B$2:$B$371 = B331))</f>
        <v>Var</v>
      </c>
      <c r="E331" s="3" t="s">
        <v>495</v>
      </c>
      <c r="F331" s="87" t="str" cm="1">
        <f t="array" ref="F331">_xlfn.TEXTJOIN(CHAR(10), TRUE, _xlfn._xlws.FILTER(E$2:E$371, $B$2:$B$371 = $B331))</f>
        <v>FNE
FNE-PACA
UDVN-FNE 83
FNE 13
U levante
H.Bonhomme</v>
      </c>
      <c r="G331" s="34"/>
      <c r="H331" s="113" t="str" cm="1">
        <f t="array" ref="H331">_xlfn.TEXTJOIN(CHAR(10), TRUE, _xlfn._xlws.FILTER(G$2:G$371, $B$2:$B$371 = $B331))</f>
        <v/>
      </c>
      <c r="I331" s="34"/>
      <c r="J331" s="115" t="str" cm="1">
        <f t="array" ref="J331">_xlfn.TEXTJOIN(CHAR(10), TRUE, _xlfn._xlws.FILTER(I$2:I$371, $B$2:$B$371 = $B331))</f>
        <v/>
      </c>
      <c r="K331" s="222" t="s">
        <v>498</v>
      </c>
      <c r="L331" s="151" t="str" cm="1">
        <f t="array" ref="L331">_xlfn.TEXTJOIN(CHAR(10), TRUE, _xlfn._xlws.FILTER(K$2:K$371, $B$2:$B$371 = $B331))</f>
        <v xml:space="preserve">TJ Paris </v>
      </c>
      <c r="M331" s="54"/>
      <c r="N331" s="151" t="str" cm="1">
        <f t="array" ref="N331">_xlfn.TEXTJOIN(CHAR(10), TRUE, _xlfn._xlws.FILTER(M$2:M$371, $B$2:$B$371 = $B331))</f>
        <v/>
      </c>
      <c r="O331" s="54"/>
      <c r="P331" s="151" t="str" cm="1">
        <f t="array" ref="P331">_xlfn.TEXTJOIN(CHAR(10), TRUE, _xlfn._xlws.FILTER(O$2:O$371, $B$2:$B$371 = $B331))</f>
        <v/>
      </c>
      <c r="Q331" s="54"/>
      <c r="R331" s="151" t="str" cm="1">
        <f t="array" ref="R331">_xlfn.TEXTJOIN(CHAR(10), TRUE, _xlfn._xlws.FILTER(Q$2:Q$371, $B$2:$B$371 = $B331))</f>
        <v/>
      </c>
      <c r="S331" s="226"/>
      <c r="T331" s="140" t="str" cm="1">
        <f t="array" ref="T331">_xlfn.TEXTJOIN(CHAR(10), TRUE, _xlfn._xlws.FILTER(S$2:S$371, $B$2:$B$371 = $B331))</f>
        <v/>
      </c>
      <c r="U331" s="3" t="s">
        <v>499</v>
      </c>
      <c r="V331" s="113" t="str" cm="1">
        <f t="array" ref="V331">_xlfn.TEXTJOIN(CHAR(10), TRUE, _xlfn._xlws.FILTER(U$2:U$371, $B$2:$B$371 = $B331))</f>
        <v>Plainte
20/11/2018 
Pour pollution aux hydrocarbures suite à accident en mer.</v>
      </c>
      <c r="W331" s="219"/>
      <c r="X331" s="120" t="str" cm="1">
        <f t="array" ref="X331">_xlfn.TEXTJOIN(CHAR(10), TRUE, _xlfn._xlws.FILTER(W$2:W$371, $B$2:$B$371 = $B331))</f>
        <v/>
      </c>
      <c r="Y331" s="219" t="s">
        <v>489</v>
      </c>
      <c r="Z331" s="113" t="str" cm="1">
        <f t="array" ref="Z331">_xlfn.TEXTJOIN(CHAR(10), TRUE, _xlfn._xlws.FILTER(Y$2:Y$371, $B$2:$B$371 = $B331))</f>
        <v>En cours d’instruction</v>
      </c>
      <c r="AA331" s="34"/>
      <c r="AB331" s="113"/>
      <c r="AC331" s="217"/>
      <c r="AD331" s="95"/>
      <c r="AE331" s="217"/>
      <c r="AF331" s="95"/>
      <c r="AG331" s="217"/>
      <c r="AH331" s="95" t="str" cm="1">
        <f t="array" ref="AH331">_xlfn.TEXTJOIN(CHAR(10), TRUE, _xlfn._xlws.FILTER(AG$2:AG$371, $B$2:$B$371 = $B331))</f>
        <v/>
      </c>
      <c r="AI331" s="217"/>
      <c r="AJ331" s="92" t="str" cm="1">
        <f t="array" ref="AJ331">_xlfn.TEXTJOIN(CHAR(10), TRUE, _xlfn._xlws.FILTER(AI$2:AI$371, $B$2:$B$371 = $B331))</f>
        <v/>
      </c>
    </row>
    <row r="332" spans="1:36" ht="87" thickBot="1" x14ac:dyDescent="0.35">
      <c r="A332" s="36"/>
      <c r="B332" s="89">
        <f t="shared" si="9"/>
        <v>53</v>
      </c>
      <c r="C332" s="220"/>
      <c r="D332" s="87" t="str" cm="1">
        <f t="array" ref="D332">_xlfn.TEXTJOIN(", ", TRUE, _xlfn._xlws.FILTER(C$2:C$371, $B$2:$B$371 = B332))</f>
        <v>Var</v>
      </c>
      <c r="E332" s="3" t="s">
        <v>13</v>
      </c>
      <c r="F332" s="87" t="str" cm="1">
        <f t="array" ref="F332">_xlfn.TEXTJOIN(CHAR(10), TRUE, _xlfn._xlws.FILTER(E$2:E$371, $B$2:$B$371 = $B332))</f>
        <v>FNE
FNE-PACA
UDVN-FNE 83
FNE 13
U levante
H.Bonhomme</v>
      </c>
      <c r="G332" s="34"/>
      <c r="H332" s="113" t="str" cm="1">
        <f t="array" ref="H332">_xlfn.TEXTJOIN(CHAR(10), TRUE, _xlfn._xlws.FILTER(G$2:G$371, $B$2:$B$371 = $B332))</f>
        <v/>
      </c>
      <c r="I332" s="34"/>
      <c r="J332" s="115" t="str" cm="1">
        <f t="array" ref="J332">_xlfn.TEXTJOIN(CHAR(10), TRUE, _xlfn._xlws.FILTER(I$2:I$371, $B$2:$B$371 = $B332))</f>
        <v/>
      </c>
      <c r="K332" s="223"/>
      <c r="L332" s="151" t="str" cm="1">
        <f t="array" ref="L332">_xlfn.TEXTJOIN(CHAR(10), TRUE, _xlfn._xlws.FILTER(K$2:K$371, $B$2:$B$371 = $B332))</f>
        <v xml:space="preserve">TJ Paris </v>
      </c>
      <c r="M332" s="54"/>
      <c r="N332" s="151" t="str" cm="1">
        <f t="array" ref="N332">_xlfn.TEXTJOIN(CHAR(10), TRUE, _xlfn._xlws.FILTER(M$2:M$371, $B$2:$B$371 = $B332))</f>
        <v/>
      </c>
      <c r="O332" s="54"/>
      <c r="P332" s="151" t="str" cm="1">
        <f t="array" ref="P332">_xlfn.TEXTJOIN(CHAR(10), TRUE, _xlfn._xlws.FILTER(O$2:O$371, $B$2:$B$371 = $B332))</f>
        <v/>
      </c>
      <c r="Q332" s="54"/>
      <c r="R332" s="151" t="str" cm="1">
        <f t="array" ref="R332">_xlfn.TEXTJOIN(CHAR(10), TRUE, _xlfn._xlws.FILTER(Q$2:Q$371, $B$2:$B$371 = $B332))</f>
        <v/>
      </c>
      <c r="S332" s="227"/>
      <c r="T332" s="140" t="str" cm="1">
        <f t="array" ref="T332">_xlfn.TEXTJOIN(CHAR(10), TRUE, _xlfn._xlws.FILTER(S$2:S$371, $B$2:$B$371 = $B332))</f>
        <v/>
      </c>
      <c r="U332" s="3" t="s">
        <v>500</v>
      </c>
      <c r="V332" s="113" t="str" cm="1">
        <f t="array" ref="V332">_xlfn.TEXTJOIN(CHAR(10), TRUE, _xlfn._xlws.FILTER(U$2:U$371, $B$2:$B$371 = $B332))</f>
        <v>Plainte
20/11/2018 
Pour pollution aux hydrocarbures suite à accident en mer.</v>
      </c>
      <c r="W332" s="220"/>
      <c r="X332" s="121" t="str" cm="1">
        <f t="array" ref="X332">_xlfn.TEXTJOIN(CHAR(10), TRUE, _xlfn._xlws.FILTER(W$2:W$371, $B$2:$B$371 = $B332))</f>
        <v/>
      </c>
      <c r="Y332" s="220"/>
      <c r="Z332" s="113" t="str" cm="1">
        <f t="array" ref="Z332">_xlfn.TEXTJOIN(CHAR(10), TRUE, _xlfn._xlws.FILTER(Y$2:Y$371, $B$2:$B$371 = $B332))</f>
        <v>En cours d’instruction</v>
      </c>
      <c r="AA332" s="34"/>
      <c r="AB332" s="113"/>
      <c r="AC332" s="218"/>
      <c r="AD332" s="97"/>
      <c r="AE332" s="218"/>
      <c r="AF332" s="97"/>
      <c r="AG332" s="218"/>
      <c r="AH332" s="97" t="str" cm="1">
        <f t="array" ref="AH332">_xlfn.TEXTJOIN(CHAR(10), TRUE, _xlfn._xlws.FILTER(AG$2:AG$371, $B$2:$B$371 = $B332))</f>
        <v/>
      </c>
      <c r="AI332" s="218"/>
      <c r="AJ332" s="92" t="str" cm="1">
        <f t="array" ref="AJ332">_xlfn.TEXTJOIN(CHAR(10), TRUE, _xlfn._xlws.FILTER(AI$2:AI$371, $B$2:$B$371 = $B332))</f>
        <v/>
      </c>
    </row>
    <row r="333" spans="1:36" ht="87" thickBot="1" x14ac:dyDescent="0.35">
      <c r="A333" s="36"/>
      <c r="B333" s="89">
        <f t="shared" si="9"/>
        <v>53</v>
      </c>
      <c r="C333" s="220"/>
      <c r="D333" s="87" t="str" cm="1">
        <f t="array" ref="D333">_xlfn.TEXTJOIN(", ", TRUE, _xlfn._xlws.FILTER(C$2:C$371, $B$2:$B$371 = B333))</f>
        <v>Var</v>
      </c>
      <c r="E333" s="3" t="s">
        <v>6</v>
      </c>
      <c r="F333" s="87" t="str" cm="1">
        <f t="array" ref="F333">_xlfn.TEXTJOIN(CHAR(10), TRUE, _xlfn._xlws.FILTER(E$2:E$371, $B$2:$B$371 = $B333))</f>
        <v>FNE
FNE-PACA
UDVN-FNE 83
FNE 13
U levante
H.Bonhomme</v>
      </c>
      <c r="G333" s="34"/>
      <c r="H333" s="113" t="str" cm="1">
        <f t="array" ref="H333">_xlfn.TEXTJOIN(CHAR(10), TRUE, _xlfn._xlws.FILTER(G$2:G$371, $B$2:$B$371 = $B333))</f>
        <v/>
      </c>
      <c r="I333" s="34"/>
      <c r="J333" s="115" t="str" cm="1">
        <f t="array" ref="J333">_xlfn.TEXTJOIN(CHAR(10), TRUE, _xlfn._xlws.FILTER(I$2:I$371, $B$2:$B$371 = $B333))</f>
        <v/>
      </c>
      <c r="K333" s="223"/>
      <c r="L333" s="151" t="str" cm="1">
        <f t="array" ref="L333">_xlfn.TEXTJOIN(CHAR(10), TRUE, _xlfn._xlws.FILTER(K$2:K$371, $B$2:$B$371 = $B333))</f>
        <v xml:space="preserve">TJ Paris </v>
      </c>
      <c r="M333" s="54"/>
      <c r="N333" s="151" t="str" cm="1">
        <f t="array" ref="N333">_xlfn.TEXTJOIN(CHAR(10), TRUE, _xlfn._xlws.FILTER(M$2:M$371, $B$2:$B$371 = $B333))</f>
        <v/>
      </c>
      <c r="O333" s="54"/>
      <c r="P333" s="151" t="str" cm="1">
        <f t="array" ref="P333">_xlfn.TEXTJOIN(CHAR(10), TRUE, _xlfn._xlws.FILTER(O$2:O$371, $B$2:$B$371 = $B333))</f>
        <v/>
      </c>
      <c r="Q333" s="54"/>
      <c r="R333" s="151" t="str" cm="1">
        <f t="array" ref="R333">_xlfn.TEXTJOIN(CHAR(10), TRUE, _xlfn._xlws.FILTER(Q$2:Q$371, $B$2:$B$371 = $B333))</f>
        <v/>
      </c>
      <c r="S333" s="227"/>
      <c r="T333" s="140" t="str" cm="1">
        <f t="array" ref="T333">_xlfn.TEXTJOIN(CHAR(10), TRUE, _xlfn._xlws.FILTER(S$2:S$371, $B$2:$B$371 = $B333))</f>
        <v/>
      </c>
      <c r="U333" s="3" t="s">
        <v>501</v>
      </c>
      <c r="V333" s="113" t="str" cm="1">
        <f t="array" ref="V333">_xlfn.TEXTJOIN(CHAR(10), TRUE, _xlfn._xlws.FILTER(U$2:U$371, $B$2:$B$371 = $B333))</f>
        <v>Plainte
20/11/2018 
Pour pollution aux hydrocarbures suite à accident en mer.</v>
      </c>
      <c r="W333" s="220"/>
      <c r="X333" s="121" t="str" cm="1">
        <f t="array" ref="X333">_xlfn.TEXTJOIN(CHAR(10), TRUE, _xlfn._xlws.FILTER(W$2:W$371, $B$2:$B$371 = $B333))</f>
        <v/>
      </c>
      <c r="Y333" s="220"/>
      <c r="Z333" s="113" t="str" cm="1">
        <f t="array" ref="Z333">_xlfn.TEXTJOIN(CHAR(10), TRUE, _xlfn._xlws.FILTER(Y$2:Y$371, $B$2:$B$371 = $B333))</f>
        <v>En cours d’instruction</v>
      </c>
      <c r="AA333" s="34"/>
      <c r="AB333" s="113"/>
      <c r="AC333" s="218"/>
      <c r="AD333" s="97"/>
      <c r="AE333" s="218"/>
      <c r="AF333" s="97"/>
      <c r="AG333" s="218"/>
      <c r="AH333" s="97" t="str" cm="1">
        <f t="array" ref="AH333">_xlfn.TEXTJOIN(CHAR(10), TRUE, _xlfn._xlws.FILTER(AG$2:AG$371, $B$2:$B$371 = $B333))</f>
        <v/>
      </c>
      <c r="AI333" s="218"/>
      <c r="AJ333" s="92" t="str" cm="1">
        <f t="array" ref="AJ333">_xlfn.TEXTJOIN(CHAR(10), TRUE, _xlfn._xlws.FILTER(AI$2:AI$371, $B$2:$B$371 = $B333))</f>
        <v/>
      </c>
    </row>
    <row r="334" spans="1:36" ht="87" thickBot="1" x14ac:dyDescent="0.35">
      <c r="A334" s="36"/>
      <c r="B334" s="89">
        <f t="shared" si="9"/>
        <v>53</v>
      </c>
      <c r="C334" s="220"/>
      <c r="D334" s="87" t="str" cm="1">
        <f t="array" ref="D334">_xlfn.TEXTJOIN(", ", TRUE, _xlfn._xlws.FILTER(C$2:C$371, $B$2:$B$371 = B334))</f>
        <v>Var</v>
      </c>
      <c r="E334" s="3" t="s">
        <v>496</v>
      </c>
      <c r="F334" s="87" t="str" cm="1">
        <f t="array" ref="F334">_xlfn.TEXTJOIN(CHAR(10), TRUE, _xlfn._xlws.FILTER(E$2:E$371, $B$2:$B$371 = $B334))</f>
        <v>FNE
FNE-PACA
UDVN-FNE 83
FNE 13
U levante
H.Bonhomme</v>
      </c>
      <c r="G334" s="34"/>
      <c r="H334" s="113" t="str" cm="1">
        <f t="array" ref="H334">_xlfn.TEXTJOIN(CHAR(10), TRUE, _xlfn._xlws.FILTER(G$2:G$371, $B$2:$B$371 = $B334))</f>
        <v/>
      </c>
      <c r="I334" s="34"/>
      <c r="J334" s="115" t="str" cm="1">
        <f t="array" ref="J334">_xlfn.TEXTJOIN(CHAR(10), TRUE, _xlfn._xlws.FILTER(I$2:I$371, $B$2:$B$371 = $B334))</f>
        <v/>
      </c>
      <c r="K334" s="223"/>
      <c r="L334" s="151" t="str" cm="1">
        <f t="array" ref="L334">_xlfn.TEXTJOIN(CHAR(10), TRUE, _xlfn._xlws.FILTER(K$2:K$371, $B$2:$B$371 = $B334))</f>
        <v xml:space="preserve">TJ Paris </v>
      </c>
      <c r="M334" s="54"/>
      <c r="N334" s="151" t="str" cm="1">
        <f t="array" ref="N334">_xlfn.TEXTJOIN(CHAR(10), TRUE, _xlfn._xlws.FILTER(M$2:M$371, $B$2:$B$371 = $B334))</f>
        <v/>
      </c>
      <c r="O334" s="54"/>
      <c r="P334" s="151" t="str" cm="1">
        <f t="array" ref="P334">_xlfn.TEXTJOIN(CHAR(10), TRUE, _xlfn._xlws.FILTER(O$2:O$371, $B$2:$B$371 = $B334))</f>
        <v/>
      </c>
      <c r="Q334" s="54"/>
      <c r="R334" s="151" t="str" cm="1">
        <f t="array" ref="R334">_xlfn.TEXTJOIN(CHAR(10), TRUE, _xlfn._xlws.FILTER(Q$2:Q$371, $B$2:$B$371 = $B334))</f>
        <v/>
      </c>
      <c r="S334" s="227"/>
      <c r="T334" s="140" t="str" cm="1">
        <f t="array" ref="T334">_xlfn.TEXTJOIN(CHAR(10), TRUE, _xlfn._xlws.FILTER(S$2:S$371, $B$2:$B$371 = $B334))</f>
        <v/>
      </c>
      <c r="U334" s="3"/>
      <c r="V334" s="113" t="str" cm="1">
        <f t="array" ref="V334">_xlfn.TEXTJOIN(CHAR(10), TRUE, _xlfn._xlws.FILTER(U$2:U$371, $B$2:$B$371 = $B334))</f>
        <v>Plainte
20/11/2018 
Pour pollution aux hydrocarbures suite à accident en mer.</v>
      </c>
      <c r="W334" s="220"/>
      <c r="X334" s="121" t="str" cm="1">
        <f t="array" ref="X334">_xlfn.TEXTJOIN(CHAR(10), TRUE, _xlfn._xlws.FILTER(W$2:W$371, $B$2:$B$371 = $B334))</f>
        <v/>
      </c>
      <c r="Y334" s="220"/>
      <c r="Z334" s="113" t="str" cm="1">
        <f t="array" ref="Z334">_xlfn.TEXTJOIN(CHAR(10), TRUE, _xlfn._xlws.FILTER(Y$2:Y$371, $B$2:$B$371 = $B334))</f>
        <v>En cours d’instruction</v>
      </c>
      <c r="AA334" s="34"/>
      <c r="AB334" s="113"/>
      <c r="AC334" s="218"/>
      <c r="AD334" s="97"/>
      <c r="AE334" s="218"/>
      <c r="AF334" s="97"/>
      <c r="AG334" s="218"/>
      <c r="AH334" s="97" t="str" cm="1">
        <f t="array" ref="AH334">_xlfn.TEXTJOIN(CHAR(10), TRUE, _xlfn._xlws.FILTER(AG$2:AG$371, $B$2:$B$371 = $B334))</f>
        <v/>
      </c>
      <c r="AI334" s="218"/>
      <c r="AJ334" s="92" t="str" cm="1">
        <f t="array" ref="AJ334">_xlfn.TEXTJOIN(CHAR(10), TRUE, _xlfn._xlws.FILTER(AI$2:AI$371, $B$2:$B$371 = $B334))</f>
        <v/>
      </c>
    </row>
    <row r="335" spans="1:36" ht="87" thickBot="1" x14ac:dyDescent="0.35">
      <c r="A335" s="36"/>
      <c r="B335" s="89">
        <f t="shared" si="9"/>
        <v>53</v>
      </c>
      <c r="C335" s="220"/>
      <c r="D335" s="87" t="str" cm="1">
        <f t="array" ref="D335">_xlfn.TEXTJOIN(", ", TRUE, _xlfn._xlws.FILTER(C$2:C$371, $B$2:$B$371 = B335))</f>
        <v>Var</v>
      </c>
      <c r="E335" s="3" t="s">
        <v>497</v>
      </c>
      <c r="F335" s="87" t="str" cm="1">
        <f t="array" ref="F335">_xlfn.TEXTJOIN(CHAR(10), TRUE, _xlfn._xlws.FILTER(E$2:E$371, $B$2:$B$371 = $B335))</f>
        <v>FNE
FNE-PACA
UDVN-FNE 83
FNE 13
U levante
H.Bonhomme</v>
      </c>
      <c r="G335" s="34"/>
      <c r="H335" s="113" t="str" cm="1">
        <f t="array" ref="H335">_xlfn.TEXTJOIN(CHAR(10), TRUE, _xlfn._xlws.FILTER(G$2:G$371, $B$2:$B$371 = $B335))</f>
        <v/>
      </c>
      <c r="I335" s="34"/>
      <c r="J335" s="115" t="str" cm="1">
        <f t="array" ref="J335">_xlfn.TEXTJOIN(CHAR(10), TRUE, _xlfn._xlws.FILTER(I$2:I$371, $B$2:$B$371 = $B335))</f>
        <v/>
      </c>
      <c r="K335" s="223"/>
      <c r="L335" s="151" t="str" cm="1">
        <f t="array" ref="L335">_xlfn.TEXTJOIN(CHAR(10), TRUE, _xlfn._xlws.FILTER(K$2:K$371, $B$2:$B$371 = $B335))</f>
        <v xml:space="preserve">TJ Paris </v>
      </c>
      <c r="M335" s="54"/>
      <c r="N335" s="151" t="str" cm="1">
        <f t="array" ref="N335">_xlfn.TEXTJOIN(CHAR(10), TRUE, _xlfn._xlws.FILTER(M$2:M$371, $B$2:$B$371 = $B335))</f>
        <v/>
      </c>
      <c r="O335" s="54"/>
      <c r="P335" s="151" t="str" cm="1">
        <f t="array" ref="P335">_xlfn.TEXTJOIN(CHAR(10), TRUE, _xlfn._xlws.FILTER(O$2:O$371, $B$2:$B$371 = $B335))</f>
        <v/>
      </c>
      <c r="Q335" s="54"/>
      <c r="R335" s="151" t="str" cm="1">
        <f t="array" ref="R335">_xlfn.TEXTJOIN(CHAR(10), TRUE, _xlfn._xlws.FILTER(Q$2:Q$371, $B$2:$B$371 = $B335))</f>
        <v/>
      </c>
      <c r="S335" s="227"/>
      <c r="T335" s="140" t="str" cm="1">
        <f t="array" ref="T335">_xlfn.TEXTJOIN(CHAR(10), TRUE, _xlfn._xlws.FILTER(S$2:S$371, $B$2:$B$371 = $B335))</f>
        <v/>
      </c>
      <c r="U335" s="7"/>
      <c r="V335" s="116" t="str" cm="1">
        <f t="array" ref="V335">_xlfn.TEXTJOIN(CHAR(10), TRUE, _xlfn._xlws.FILTER(U$2:U$371, $B$2:$B$371 = $B335))</f>
        <v>Plainte
20/11/2018 
Pour pollution aux hydrocarbures suite à accident en mer.</v>
      </c>
      <c r="W335" s="220"/>
      <c r="X335" s="121" t="str" cm="1">
        <f t="array" ref="X335">_xlfn.TEXTJOIN(CHAR(10), TRUE, _xlfn._xlws.FILTER(W$2:W$371, $B$2:$B$371 = $B335))</f>
        <v/>
      </c>
      <c r="Y335" s="220"/>
      <c r="Z335" s="113" t="str" cm="1">
        <f t="array" ref="Z335">_xlfn.TEXTJOIN(CHAR(10), TRUE, _xlfn._xlws.FILTER(Y$2:Y$371, $B$2:$B$371 = $B335))</f>
        <v>En cours d’instruction</v>
      </c>
      <c r="AA335" s="37"/>
      <c r="AB335" s="116"/>
      <c r="AC335" s="218"/>
      <c r="AD335" s="97"/>
      <c r="AE335" s="218"/>
      <c r="AF335" s="97"/>
      <c r="AG335" s="218"/>
      <c r="AH335" s="97" t="str" cm="1">
        <f t="array" ref="AH335">_xlfn.TEXTJOIN(CHAR(10), TRUE, _xlfn._xlws.FILTER(AG$2:AG$371, $B$2:$B$371 = $B335))</f>
        <v/>
      </c>
      <c r="AI335" s="218"/>
      <c r="AJ335" s="92" t="str" cm="1">
        <f t="array" ref="AJ335">_xlfn.TEXTJOIN(CHAR(10), TRUE, _xlfn._xlws.FILTER(AI$2:AI$371, $B$2:$B$371 = $B335))</f>
        <v/>
      </c>
    </row>
    <row r="336" spans="1:36" ht="87" thickBot="1" x14ac:dyDescent="0.35">
      <c r="A336" s="36"/>
      <c r="B336" s="89">
        <f t="shared" si="9"/>
        <v>53</v>
      </c>
      <c r="C336" s="220"/>
      <c r="D336" s="87" t="str" cm="1">
        <f t="array" ref="D336">_xlfn.TEXTJOIN(", ", TRUE, _xlfn._xlws.FILTER(C$2:C$371, $B$2:$B$371 = B336))</f>
        <v>Var</v>
      </c>
      <c r="E336" s="3" t="s">
        <v>454</v>
      </c>
      <c r="F336" s="87" t="str" cm="1">
        <f t="array" ref="F336">_xlfn.TEXTJOIN(CHAR(10), TRUE, _xlfn._xlws.FILTER(E$2:E$371, $B$2:$B$371 = $B336))</f>
        <v>FNE
FNE-PACA
UDVN-FNE 83
FNE 13
U levante
H.Bonhomme</v>
      </c>
      <c r="G336" s="34"/>
      <c r="H336" s="113" t="str" cm="1">
        <f t="array" ref="H336">_xlfn.TEXTJOIN(CHAR(10), TRUE, _xlfn._xlws.FILTER(G$2:G$371, $B$2:$B$371 = $B336))</f>
        <v/>
      </c>
      <c r="I336" s="34"/>
      <c r="J336" s="115" t="str" cm="1">
        <f t="array" ref="J336">_xlfn.TEXTJOIN(CHAR(10), TRUE, _xlfn._xlws.FILTER(I$2:I$371, $B$2:$B$371 = $B336))</f>
        <v/>
      </c>
      <c r="K336" s="223"/>
      <c r="L336" s="151" t="str" cm="1">
        <f t="array" ref="L336">_xlfn.TEXTJOIN(CHAR(10), TRUE, _xlfn._xlws.FILTER(K$2:K$371, $B$2:$B$371 = $B336))</f>
        <v xml:space="preserve">TJ Paris </v>
      </c>
      <c r="M336" s="54"/>
      <c r="N336" s="151" t="str" cm="1">
        <f t="array" ref="N336">_xlfn.TEXTJOIN(CHAR(10), TRUE, _xlfn._xlws.FILTER(M$2:M$371, $B$2:$B$371 = $B336))</f>
        <v/>
      </c>
      <c r="O336" s="54"/>
      <c r="P336" s="151" t="str" cm="1">
        <f t="array" ref="P336">_xlfn.TEXTJOIN(CHAR(10), TRUE, _xlfn._xlws.FILTER(O$2:O$371, $B$2:$B$371 = $B336))</f>
        <v/>
      </c>
      <c r="Q336" s="54"/>
      <c r="R336" s="151" t="str" cm="1">
        <f t="array" ref="R336">_xlfn.TEXTJOIN(CHAR(10), TRUE, _xlfn._xlws.FILTER(Q$2:Q$371, $B$2:$B$371 = $B336))</f>
        <v/>
      </c>
      <c r="S336" s="227"/>
      <c r="T336" s="140" t="str" cm="1">
        <f t="array" ref="T336">_xlfn.TEXTJOIN(CHAR(10), TRUE, _xlfn._xlws.FILTER(S$2:S$371, $B$2:$B$371 = $B336))</f>
        <v/>
      </c>
      <c r="U336" s="7"/>
      <c r="V336" s="116" t="str" cm="1">
        <f t="array" ref="V336">_xlfn.TEXTJOIN(CHAR(10), TRUE, _xlfn._xlws.FILTER(U$2:U$371, $B$2:$B$371 = $B336))</f>
        <v>Plainte
20/11/2018 
Pour pollution aux hydrocarbures suite à accident en mer.</v>
      </c>
      <c r="W336" s="220"/>
      <c r="X336" s="121" t="str" cm="1">
        <f t="array" ref="X336">_xlfn.TEXTJOIN(CHAR(10), TRUE, _xlfn._xlws.FILTER(W$2:W$371, $B$2:$B$371 = $B336))</f>
        <v/>
      </c>
      <c r="Y336" s="220"/>
      <c r="Z336" s="113" t="str" cm="1">
        <f t="array" ref="Z336">_xlfn.TEXTJOIN(CHAR(10), TRUE, _xlfn._xlws.FILTER(Y$2:Y$371, $B$2:$B$371 = $B336))</f>
        <v>En cours d’instruction</v>
      </c>
      <c r="AA336" s="37"/>
      <c r="AB336" s="116"/>
      <c r="AC336" s="218"/>
      <c r="AD336" s="97"/>
      <c r="AE336" s="218"/>
      <c r="AF336" s="97"/>
      <c r="AG336" s="218"/>
      <c r="AH336" s="97" t="str" cm="1">
        <f t="array" ref="AH336">_xlfn.TEXTJOIN(CHAR(10), TRUE, _xlfn._xlws.FILTER(AG$2:AG$371, $B$2:$B$371 = $B336))</f>
        <v/>
      </c>
      <c r="AI336" s="218"/>
      <c r="AJ336" s="92" t="str" cm="1">
        <f t="array" ref="AJ336">_xlfn.TEXTJOIN(CHAR(10), TRUE, _xlfn._xlws.FILTER(AI$2:AI$371, $B$2:$B$371 = $B336))</f>
        <v/>
      </c>
    </row>
    <row r="337" spans="1:36" ht="87" thickBot="1" x14ac:dyDescent="0.35">
      <c r="A337" s="79"/>
      <c r="B337" s="89">
        <f t="shared" si="9"/>
        <v>53</v>
      </c>
      <c r="C337" s="221"/>
      <c r="D337" s="87" t="str" cm="1">
        <f t="array" ref="D337">_xlfn.TEXTJOIN(", ", TRUE, _xlfn._xlws.FILTER(C$2:C$371, $B$2:$B$371 = B337))</f>
        <v>Var</v>
      </c>
      <c r="E337" s="4"/>
      <c r="F337" s="87" t="str" cm="1">
        <f t="array" ref="F337">_xlfn.TEXTJOIN(CHAR(10), TRUE, _xlfn._xlws.FILTER(E$2:E$371, $B$2:$B$371 = $B337))</f>
        <v>FNE
FNE-PACA
UDVN-FNE 83
FNE 13
U levante
H.Bonhomme</v>
      </c>
      <c r="G337" s="35"/>
      <c r="H337" s="114" t="str" cm="1">
        <f t="array" ref="H337">_xlfn.TEXTJOIN(CHAR(10), TRUE, _xlfn._xlws.FILTER(G$2:G$371, $B$2:$B$371 = $B337))</f>
        <v/>
      </c>
      <c r="I337" s="35"/>
      <c r="J337" s="168" t="str" cm="1">
        <f t="array" ref="J337">_xlfn.TEXTJOIN(CHAR(10), TRUE, _xlfn._xlws.FILTER(I$2:I$371, $B$2:$B$371 = $B337))</f>
        <v/>
      </c>
      <c r="K337" s="224"/>
      <c r="L337" s="154" t="str" cm="1">
        <f t="array" ref="L337">_xlfn.TEXTJOIN(CHAR(10), TRUE, _xlfn._xlws.FILTER(K$2:K$371, $B$2:$B$371 = $B337))</f>
        <v xml:space="preserve">TJ Paris </v>
      </c>
      <c r="M337" s="57"/>
      <c r="N337" s="154" t="str" cm="1">
        <f t="array" ref="N337">_xlfn.TEXTJOIN(CHAR(10), TRUE, _xlfn._xlws.FILTER(M$2:M$371, $B$2:$B$371 = $B337))</f>
        <v/>
      </c>
      <c r="O337" s="57"/>
      <c r="P337" s="154" t="str" cm="1">
        <f t="array" ref="P337">_xlfn.TEXTJOIN(CHAR(10), TRUE, _xlfn._xlws.FILTER(O$2:O$371, $B$2:$B$371 = $B337))</f>
        <v/>
      </c>
      <c r="Q337" s="57"/>
      <c r="R337" s="154" t="str" cm="1">
        <f t="array" ref="R337">_xlfn.TEXTJOIN(CHAR(10), TRUE, _xlfn._xlws.FILTER(Q$2:Q$371, $B$2:$B$371 = $B337))</f>
        <v/>
      </c>
      <c r="S337" s="228"/>
      <c r="T337" s="141" t="str" cm="1">
        <f t="array" ref="T337">_xlfn.TEXTJOIN(CHAR(10), TRUE, _xlfn._xlws.FILTER(S$2:S$371, $B$2:$B$371 = $B337))</f>
        <v/>
      </c>
      <c r="U337" s="8"/>
      <c r="V337" s="117" t="str" cm="1">
        <f t="array" ref="V337">_xlfn.TEXTJOIN(CHAR(10), TRUE, _xlfn._xlws.FILTER(U$2:U$371, $B$2:$B$371 = $B337))</f>
        <v>Plainte
20/11/2018 
Pour pollution aux hydrocarbures suite à accident en mer.</v>
      </c>
      <c r="W337" s="221"/>
      <c r="X337" s="122" t="str" cm="1">
        <f t="array" ref="X337">_xlfn.TEXTJOIN(CHAR(10), TRUE, _xlfn._xlws.FILTER(W$2:W$371, $B$2:$B$371 = $B337))</f>
        <v/>
      </c>
      <c r="Y337" s="221"/>
      <c r="Z337" s="114" t="str" cm="1">
        <f t="array" ref="Z337">_xlfn.TEXTJOIN(CHAR(10), TRUE, _xlfn._xlws.FILTER(Y$2:Y$371, $B$2:$B$371 = $B337))</f>
        <v>En cours d’instruction</v>
      </c>
      <c r="AA337" s="38"/>
      <c r="AB337" s="117"/>
      <c r="AC337" s="225"/>
      <c r="AD337" s="96"/>
      <c r="AE337" s="225"/>
      <c r="AF337" s="96"/>
      <c r="AG337" s="225"/>
      <c r="AH337" s="96" t="str" cm="1">
        <f t="array" ref="AH337">_xlfn.TEXTJOIN(CHAR(10), TRUE, _xlfn._xlws.FILTER(AG$2:AG$371, $B$2:$B$371 = $B337))</f>
        <v/>
      </c>
      <c r="AI337" s="225"/>
      <c r="AJ337" s="92" t="str" cm="1">
        <f t="array" ref="AJ337">_xlfn.TEXTJOIN(CHAR(10), TRUE, _xlfn._xlws.FILTER(AI$2:AI$371, $B$2:$B$371 = $B337))</f>
        <v/>
      </c>
    </row>
    <row r="338" spans="1:36" ht="375" thickBot="1" x14ac:dyDescent="0.35">
      <c r="A338" s="78">
        <v>54</v>
      </c>
      <c r="B338" s="89">
        <f t="shared" si="9"/>
        <v>54</v>
      </c>
      <c r="C338" s="219" t="s">
        <v>502</v>
      </c>
      <c r="D338" s="87" t="str" cm="1">
        <f t="array" ref="D338">_xlfn.TEXTJOIN(", ", TRUE, _xlfn._xlws.FILTER(C$2:C$371, $B$2:$B$371 = B338))</f>
        <v>Var-Alpes Maritimes</v>
      </c>
      <c r="E338" s="3" t="s">
        <v>13</v>
      </c>
      <c r="F338" s="87" t="str" cm="1">
        <f t="array" ref="F338">_xlfn.TEXTJOIN(CHAR(10), TRUE, _xlfn._xlws.FILTER(E$2:E$371, $B$2:$B$371 = $B338))</f>
        <v>FNE-PACA
FNE 06
UDVN-FNE 83 
M Goueffon
H Bonhomme
Me Celine Bronzani</v>
      </c>
      <c r="G338" s="34"/>
      <c r="H338" s="113" t="str" cm="1">
        <f t="array" ref="H338">_xlfn.TEXTJOIN(CHAR(10), TRUE, _xlfn._xlws.FILTER(G$2:G$371, $B$2:$B$371 = $B338))</f>
        <v/>
      </c>
      <c r="I338" s="34"/>
      <c r="J338" s="115" t="str" cm="1">
        <f t="array" ref="J338">_xlfn.TEXTJOIN(CHAR(10), TRUE, _xlfn._xlws.FILTER(I$2:I$371, $B$2:$B$371 = $B338))</f>
        <v/>
      </c>
      <c r="K338" s="222" t="s">
        <v>43</v>
      </c>
      <c r="L338" s="151" t="str" cm="1">
        <f t="array" ref="L338">_xlfn.TEXTJOIN(CHAR(10), TRUE, _xlfn._xlws.FILTER(K$2:K$371, $B$2:$B$371 = $B338))</f>
        <v>TJ Draguignan</v>
      </c>
      <c r="M338" s="54"/>
      <c r="N338" s="151" t="str" cm="1">
        <f t="array" ref="N338">_xlfn.TEXTJOIN(CHAR(10), TRUE, _xlfn._xlws.FILTER(M$2:M$371, $B$2:$B$371 = $B338))</f>
        <v/>
      </c>
      <c r="O338" s="54"/>
      <c r="P338" s="151" t="str" cm="1">
        <f t="array" ref="P338">_xlfn.TEXTJOIN(CHAR(10), TRUE, _xlfn._xlws.FILTER(O$2:O$371, $B$2:$B$371 = $B338))</f>
        <v/>
      </c>
      <c r="Q338" s="54"/>
      <c r="R338" s="151" t="str" cm="1">
        <f t="array" ref="R338">_xlfn.TEXTJOIN(CHAR(10), TRUE, _xlfn._xlws.FILTER(Q$2:Q$371, $B$2:$B$371 = $B338))</f>
        <v/>
      </c>
      <c r="S338" s="3" t="s">
        <v>492</v>
      </c>
      <c r="T338" s="113" t="str" cm="1">
        <f t="array" ref="T338">_xlfn.TEXTJOIN(CHAR(10), TRUE, _xlfn._xlws.FILTER(S$2:S$371, $B$2:$B$371 = $B338))</f>
        <v>Parquet :
20073000040
Audience du 22 au 26 nov 2021
Délibéré 14 décembre 2021
Condamnation 19.000 € pour UDVN.
Nous faisons appel
Audience d’appel le 11/10/2023 Audience 25/09/2024 14h
Audience report
45644
Confirmation des peines à l’audience. Attente jugement.</v>
      </c>
      <c r="U338" s="3" t="s">
        <v>230</v>
      </c>
      <c r="V338" s="113" t="str" cm="1">
        <f t="array" ref="V338">_xlfn.TEXTJOIN(CHAR(10), TRUE, _xlfn._xlws.FILTER(U$2:U$371, $B$2:$B$371 = $B338))</f>
        <v>Constitution de partie civile
Dossier décharges sauvages 06, 83 dit « Coup de filet » 27/10/2021
Appel le 23/12/2021</v>
      </c>
      <c r="W338" s="219"/>
      <c r="X338" s="113" t="str" cm="1">
        <f t="array" ref="X338">_xlfn.TEXTJOIN(CHAR(10), TRUE, _xlfn._xlws.FILTER(W$2:W$371, $B$2:$B$371 = $B338))</f>
        <v/>
      </c>
      <c r="Y338" s="3" t="s">
        <v>507</v>
      </c>
      <c r="Z338" s="113" t="str" cm="1">
        <f t="array" ref="Z338">_xlfn.TEXTJOIN(CHAR(10), TRUE, _xlfn._xlws.FILTER(Y$2:Y$371, $B$2:$B$371 = $B338))</f>
        <v>Rencontre du substitut du procureur le 14/09/2020
Proposition de l’avocat de Malek Hamdani, d’un versement de 50 € par mois.
23 février 2022.
C’est le seul prévenu qui anticipe.
Arrêt des versements en juin 2023
GIMENEZ Pourvoi Cassation 27-12-2024</v>
      </c>
      <c r="AA338" s="34"/>
      <c r="AB338" s="113"/>
      <c r="AC338" s="39"/>
      <c r="AD338" s="98"/>
      <c r="AE338" s="39"/>
      <c r="AF338" s="98"/>
      <c r="AG338" s="39"/>
      <c r="AH338" s="98" t="str" cm="1">
        <f t="array" ref="AH338">_xlfn.TEXTJOIN(CHAR(10), TRUE, _xlfn._xlws.FILTER(AG$2:AG$371, $B$2:$B$371 = $B338))</f>
        <v/>
      </c>
      <c r="AI338" s="39"/>
      <c r="AJ338" s="92" t="str" cm="1">
        <f t="array" ref="AJ338">_xlfn.TEXTJOIN(CHAR(10), TRUE, _xlfn._xlws.FILTER(AI$2:AI$371, $B$2:$B$371 = $B338))</f>
        <v/>
      </c>
    </row>
    <row r="339" spans="1:36" ht="375" thickBot="1" x14ac:dyDescent="0.35">
      <c r="A339" s="36"/>
      <c r="B339" s="89">
        <f t="shared" si="9"/>
        <v>54</v>
      </c>
      <c r="C339" s="220"/>
      <c r="D339" s="87" t="str" cm="1">
        <f t="array" ref="D339">_xlfn.TEXTJOIN(", ", TRUE, _xlfn._xlws.FILTER(C$2:C$371, $B$2:$B$371 = B339))</f>
        <v>Var-Alpes Maritimes</v>
      </c>
      <c r="E339" s="3" t="s">
        <v>503</v>
      </c>
      <c r="F339" s="87" t="str" cm="1">
        <f t="array" ref="F339">_xlfn.TEXTJOIN(CHAR(10), TRUE, _xlfn._xlws.FILTER(E$2:E$371, $B$2:$B$371 = $B339))</f>
        <v>FNE-PACA
FNE 06
UDVN-FNE 83 
M Goueffon
H Bonhomme
Me Celine Bronzani</v>
      </c>
      <c r="G339" s="34"/>
      <c r="H339" s="113" t="str" cm="1">
        <f t="array" ref="H339">_xlfn.TEXTJOIN(CHAR(10), TRUE, _xlfn._xlws.FILTER(G$2:G$371, $B$2:$B$371 = $B339))</f>
        <v/>
      </c>
      <c r="I339" s="34"/>
      <c r="J339" s="115" t="str" cm="1">
        <f t="array" ref="J339">_xlfn.TEXTJOIN(CHAR(10), TRUE, _xlfn._xlws.FILTER(I$2:I$371, $B$2:$B$371 = $B339))</f>
        <v/>
      </c>
      <c r="K339" s="223"/>
      <c r="L339" s="151" t="str" cm="1">
        <f t="array" ref="L339">_xlfn.TEXTJOIN(CHAR(10), TRUE, _xlfn._xlws.FILTER(K$2:K$371, $B$2:$B$371 = $B339))</f>
        <v>TJ Draguignan</v>
      </c>
      <c r="M339" s="54"/>
      <c r="N339" s="151" t="str" cm="1">
        <f t="array" ref="N339">_xlfn.TEXTJOIN(CHAR(10), TRUE, _xlfn._xlws.FILTER(M$2:M$371, $B$2:$B$371 = $B339))</f>
        <v/>
      </c>
      <c r="O339" s="54"/>
      <c r="P339" s="151" t="str" cm="1">
        <f t="array" ref="P339">_xlfn.TEXTJOIN(CHAR(10), TRUE, _xlfn._xlws.FILTER(O$2:O$371, $B$2:$B$371 = $B339))</f>
        <v/>
      </c>
      <c r="Q339" s="54"/>
      <c r="R339" s="151" t="str" cm="1">
        <f t="array" ref="R339">_xlfn.TEXTJOIN(CHAR(10), TRUE, _xlfn._xlws.FILTER(Q$2:Q$371, $B$2:$B$371 = $B339))</f>
        <v/>
      </c>
      <c r="S339" s="3">
        <v>20073000040</v>
      </c>
      <c r="T339" s="113" t="str" cm="1">
        <f t="array" ref="T339">_xlfn.TEXTJOIN(CHAR(10), TRUE, _xlfn._xlws.FILTER(S$2:S$371, $B$2:$B$371 = $B339))</f>
        <v>Parquet :
20073000040
Audience du 22 au 26 nov 2021
Délibéré 14 décembre 2021
Condamnation 19.000 € pour UDVN.
Nous faisons appel
Audience d’appel le 11/10/2023 Audience 25/09/2024 14h
Audience report
45644
Confirmation des peines à l’audience. Attente jugement.</v>
      </c>
      <c r="U339" s="3" t="s">
        <v>505</v>
      </c>
      <c r="V339" s="113" t="str" cm="1">
        <f t="array" ref="V339">_xlfn.TEXTJOIN(CHAR(10), TRUE, _xlfn._xlws.FILTER(U$2:U$371, $B$2:$B$371 = $B339))</f>
        <v>Constitution de partie civile
Dossier décharges sauvages 06, 83 dit « Coup de filet » 27/10/2021
Appel le 23/12/2021</v>
      </c>
      <c r="W339" s="220"/>
      <c r="X339" s="113" t="str" cm="1">
        <f t="array" ref="X339">_xlfn.TEXTJOIN(CHAR(10), TRUE, _xlfn._xlws.FILTER(W$2:W$371, $B$2:$B$371 = $B339))</f>
        <v/>
      </c>
      <c r="Y339" s="3" t="s">
        <v>508</v>
      </c>
      <c r="Z339" s="113" t="str" cm="1">
        <f t="array" ref="Z339">_xlfn.TEXTJOIN(CHAR(10), TRUE, _xlfn._xlws.FILTER(Y$2:Y$371, $B$2:$B$371 = $B339))</f>
        <v>Rencontre du substitut du procureur le 14/09/2020
Proposition de l’avocat de Malek Hamdani, d’un versement de 50 € par mois.
23 février 2022.
C’est le seul prévenu qui anticipe.
Arrêt des versements en juin 2023
GIMENEZ Pourvoi Cassation 27-12-2024</v>
      </c>
      <c r="AA339" s="34"/>
      <c r="AB339" s="113"/>
      <c r="AC339" s="39"/>
      <c r="AD339" s="98"/>
      <c r="AE339" s="39"/>
      <c r="AF339" s="98"/>
      <c r="AG339" s="39"/>
      <c r="AH339" s="98" t="str" cm="1">
        <f t="array" ref="AH339">_xlfn.TEXTJOIN(CHAR(10), TRUE, _xlfn._xlws.FILTER(AG$2:AG$371, $B$2:$B$371 = $B339))</f>
        <v/>
      </c>
      <c r="AI339" s="39"/>
      <c r="AJ339" s="92" t="str" cm="1">
        <f t="array" ref="AJ339">_xlfn.TEXTJOIN(CHAR(10), TRUE, _xlfn._xlws.FILTER(AI$2:AI$371, $B$2:$B$371 = $B339))</f>
        <v/>
      </c>
    </row>
    <row r="340" spans="1:36" ht="375" thickBot="1" x14ac:dyDescent="0.35">
      <c r="A340" s="36"/>
      <c r="B340" s="89">
        <f t="shared" si="9"/>
        <v>54</v>
      </c>
      <c r="C340" s="220"/>
      <c r="D340" s="87" t="str" cm="1">
        <f t="array" ref="D340">_xlfn.TEXTJOIN(", ", TRUE, _xlfn._xlws.FILTER(C$2:C$371, $B$2:$B$371 = B340))</f>
        <v>Var-Alpes Maritimes</v>
      </c>
      <c r="E340" s="3" t="s">
        <v>219</v>
      </c>
      <c r="F340" s="87" t="str" cm="1">
        <f t="array" ref="F340">_xlfn.TEXTJOIN(CHAR(10), TRUE, _xlfn._xlws.FILTER(E$2:E$371, $B$2:$B$371 = $B340))</f>
        <v>FNE-PACA
FNE 06
UDVN-FNE 83 
M Goueffon
H Bonhomme
Me Celine Bronzani</v>
      </c>
      <c r="G340" s="34"/>
      <c r="H340" s="113" t="str" cm="1">
        <f t="array" ref="H340">_xlfn.TEXTJOIN(CHAR(10), TRUE, _xlfn._xlws.FILTER(G$2:G$371, $B$2:$B$371 = $B340))</f>
        <v/>
      </c>
      <c r="I340" s="34"/>
      <c r="J340" s="115" t="str" cm="1">
        <f t="array" ref="J340">_xlfn.TEXTJOIN(CHAR(10), TRUE, _xlfn._xlws.FILTER(I$2:I$371, $B$2:$B$371 = $B340))</f>
        <v/>
      </c>
      <c r="K340" s="223"/>
      <c r="L340" s="151" t="str" cm="1">
        <f t="array" ref="L340">_xlfn.TEXTJOIN(CHAR(10), TRUE, _xlfn._xlws.FILTER(K$2:K$371, $B$2:$B$371 = $B340))</f>
        <v>TJ Draguignan</v>
      </c>
      <c r="M340" s="54"/>
      <c r="N340" s="151" t="str" cm="1">
        <f t="array" ref="N340">_xlfn.TEXTJOIN(CHAR(10), TRUE, _xlfn._xlws.FILTER(M$2:M$371, $B$2:$B$371 = $B340))</f>
        <v/>
      </c>
      <c r="O340" s="54"/>
      <c r="P340" s="151" t="str" cm="1">
        <f t="array" ref="P340">_xlfn.TEXTJOIN(CHAR(10), TRUE, _xlfn._xlws.FILTER(O$2:O$371, $B$2:$B$371 = $B340))</f>
        <v/>
      </c>
      <c r="Q340" s="54"/>
      <c r="R340" s="151" t="str" cm="1">
        <f t="array" ref="R340">_xlfn.TEXTJOIN(CHAR(10), TRUE, _xlfn._xlws.FILTER(Q$2:Q$371, $B$2:$B$371 = $B340))</f>
        <v/>
      </c>
      <c r="S340" s="3" t="s">
        <v>513</v>
      </c>
      <c r="T340" s="113" t="str" cm="1">
        <f t="array" ref="T340">_xlfn.TEXTJOIN(CHAR(10), TRUE, _xlfn._xlws.FILTER(S$2:S$371, $B$2:$B$371 = $B340))</f>
        <v>Parquet :
20073000040
Audience du 22 au 26 nov 2021
Délibéré 14 décembre 2021
Condamnation 19.000 € pour UDVN.
Nous faisons appel
Audience d’appel le 11/10/2023 Audience 25/09/2024 14h
Audience report
45644
Confirmation des peines à l’audience. Attente jugement.</v>
      </c>
      <c r="U340" s="3"/>
      <c r="V340" s="113" t="str" cm="1">
        <f t="array" ref="V340">_xlfn.TEXTJOIN(CHAR(10), TRUE, _xlfn._xlws.FILTER(U$2:U$371, $B$2:$B$371 = $B340))</f>
        <v>Constitution de partie civile
Dossier décharges sauvages 06, 83 dit « Coup de filet » 27/10/2021
Appel le 23/12/2021</v>
      </c>
      <c r="W340" s="220"/>
      <c r="X340" s="113" t="str" cm="1">
        <f t="array" ref="X340">_xlfn.TEXTJOIN(CHAR(10), TRUE, _xlfn._xlws.FILTER(W$2:W$371, $B$2:$B$371 = $B340))</f>
        <v/>
      </c>
      <c r="Y340" s="9" t="s">
        <v>509</v>
      </c>
      <c r="Z340" s="118" t="str" cm="1">
        <f t="array" ref="Z340">_xlfn.TEXTJOIN(CHAR(10), TRUE, _xlfn._xlws.FILTER(Y$2:Y$371, $B$2:$B$371 = $B340))</f>
        <v>Rencontre du substitut du procureur le 14/09/2020
Proposition de l’avocat de Malek Hamdani, d’un versement de 50 € par mois.
23 février 2022.
C’est le seul prévenu qui anticipe.
Arrêt des versements en juin 2023
GIMENEZ Pourvoi Cassation 27-12-2024</v>
      </c>
      <c r="AA340" s="34"/>
      <c r="AB340" s="113"/>
      <c r="AC340" s="39"/>
      <c r="AD340" s="98"/>
      <c r="AE340" s="39"/>
      <c r="AF340" s="98"/>
      <c r="AG340" s="39"/>
      <c r="AH340" s="98" t="str" cm="1">
        <f t="array" ref="AH340">_xlfn.TEXTJOIN(CHAR(10), TRUE, _xlfn._xlws.FILTER(AG$2:AG$371, $B$2:$B$371 = $B340))</f>
        <v/>
      </c>
      <c r="AI340" s="39"/>
      <c r="AJ340" s="92" t="str" cm="1">
        <f t="array" ref="AJ340">_xlfn.TEXTJOIN(CHAR(10), TRUE, _xlfn._xlws.FILTER(AI$2:AI$371, $B$2:$B$371 = $B340))</f>
        <v/>
      </c>
    </row>
    <row r="341" spans="1:36" ht="375" thickBot="1" x14ac:dyDescent="0.35">
      <c r="A341" s="36"/>
      <c r="B341" s="89">
        <f t="shared" si="9"/>
        <v>54</v>
      </c>
      <c r="C341" s="220"/>
      <c r="D341" s="87" t="str" cm="1">
        <f t="array" ref="D341">_xlfn.TEXTJOIN(", ", TRUE, _xlfn._xlws.FILTER(C$2:C$371, $B$2:$B$371 = B341))</f>
        <v>Var-Alpes Maritimes</v>
      </c>
      <c r="E341" s="3" t="s">
        <v>119</v>
      </c>
      <c r="F341" s="87" t="str" cm="1">
        <f t="array" ref="F341">_xlfn.TEXTJOIN(CHAR(10), TRUE, _xlfn._xlws.FILTER(E$2:E$371, $B$2:$B$371 = $B341))</f>
        <v>FNE-PACA
FNE 06
UDVN-FNE 83 
M Goueffon
H Bonhomme
Me Celine Bronzani</v>
      </c>
      <c r="G341" s="34"/>
      <c r="H341" s="113" t="str" cm="1">
        <f t="array" ref="H341">_xlfn.TEXTJOIN(CHAR(10), TRUE, _xlfn._xlws.FILTER(G$2:G$371, $B$2:$B$371 = $B341))</f>
        <v/>
      </c>
      <c r="I341" s="34"/>
      <c r="J341" s="115" t="str" cm="1">
        <f t="array" ref="J341">_xlfn.TEXTJOIN(CHAR(10), TRUE, _xlfn._xlws.FILTER(I$2:I$371, $B$2:$B$371 = $B341))</f>
        <v/>
      </c>
      <c r="K341" s="223"/>
      <c r="L341" s="151" t="str" cm="1">
        <f t="array" ref="L341">_xlfn.TEXTJOIN(CHAR(10), TRUE, _xlfn._xlws.FILTER(K$2:K$371, $B$2:$B$371 = $B341))</f>
        <v>TJ Draguignan</v>
      </c>
      <c r="M341" s="54"/>
      <c r="N341" s="151" t="str" cm="1">
        <f t="array" ref="N341">_xlfn.TEXTJOIN(CHAR(10), TRUE, _xlfn._xlws.FILTER(M$2:M$371, $B$2:$B$371 = $B341))</f>
        <v/>
      </c>
      <c r="O341" s="54"/>
      <c r="P341" s="151" t="str" cm="1">
        <f t="array" ref="P341">_xlfn.TEXTJOIN(CHAR(10), TRUE, _xlfn._xlws.FILTER(O$2:O$371, $B$2:$B$371 = $B341))</f>
        <v/>
      </c>
      <c r="Q341" s="54"/>
      <c r="R341" s="151" t="str" cm="1">
        <f t="array" ref="R341">_xlfn.TEXTJOIN(CHAR(10), TRUE, _xlfn._xlws.FILTER(Q$2:Q$371, $B$2:$B$371 = $B341))</f>
        <v/>
      </c>
      <c r="S341" s="3" t="s">
        <v>514</v>
      </c>
      <c r="T341" s="113" t="str" cm="1">
        <f t="array" ref="T341">_xlfn.TEXTJOIN(CHAR(10), TRUE, _xlfn._xlws.FILTER(S$2:S$371, $B$2:$B$371 = $B341))</f>
        <v>Parquet :
20073000040
Audience du 22 au 26 nov 2021
Délibéré 14 décembre 2021
Condamnation 19.000 € pour UDVN.
Nous faisons appel
Audience d’appel le 11/10/2023 Audience 25/09/2024 14h
Audience report
45644
Confirmation des peines à l’audience. Attente jugement.</v>
      </c>
      <c r="U341" s="3"/>
      <c r="V341" s="113" t="str" cm="1">
        <f t="array" ref="V341">_xlfn.TEXTJOIN(CHAR(10), TRUE, _xlfn._xlws.FILTER(U$2:U$371, $B$2:$B$371 = $B341))</f>
        <v>Constitution de partie civile
Dossier décharges sauvages 06, 83 dit « Coup de filet » 27/10/2021
Appel le 23/12/2021</v>
      </c>
      <c r="W341" s="220"/>
      <c r="X341" s="113" t="str" cm="1">
        <f t="array" ref="X341">_xlfn.TEXTJOIN(CHAR(10), TRUE, _xlfn._xlws.FILTER(W$2:W$371, $B$2:$B$371 = $B341))</f>
        <v/>
      </c>
      <c r="Y341" s="9" t="s">
        <v>510</v>
      </c>
      <c r="Z341" s="118" t="str" cm="1">
        <f t="array" ref="Z341">_xlfn.TEXTJOIN(CHAR(10), TRUE, _xlfn._xlws.FILTER(Y$2:Y$371, $B$2:$B$371 = $B341))</f>
        <v>Rencontre du substitut du procureur le 14/09/2020
Proposition de l’avocat de Malek Hamdani, d’un versement de 50 € par mois.
23 février 2022.
C’est le seul prévenu qui anticipe.
Arrêt des versements en juin 2023
GIMENEZ Pourvoi Cassation 27-12-2024</v>
      </c>
      <c r="AA341" s="34"/>
      <c r="AB341" s="113"/>
      <c r="AC341" s="39"/>
      <c r="AD341" s="98"/>
      <c r="AE341" s="39"/>
      <c r="AF341" s="98"/>
      <c r="AG341" s="39"/>
      <c r="AH341" s="98" t="str" cm="1">
        <f t="array" ref="AH341">_xlfn.TEXTJOIN(CHAR(10), TRUE, _xlfn._xlws.FILTER(AG$2:AG$371, $B$2:$B$371 = $B341))</f>
        <v/>
      </c>
      <c r="AI341" s="39"/>
      <c r="AJ341" s="92" t="str" cm="1">
        <f t="array" ref="AJ341">_xlfn.TEXTJOIN(CHAR(10), TRUE, _xlfn._xlws.FILTER(AI$2:AI$371, $B$2:$B$371 = $B341))</f>
        <v/>
      </c>
    </row>
    <row r="342" spans="1:36" ht="375" thickBot="1" x14ac:dyDescent="0.35">
      <c r="A342" s="36"/>
      <c r="B342" s="89">
        <f t="shared" si="9"/>
        <v>54</v>
      </c>
      <c r="C342" s="220"/>
      <c r="D342" s="87" t="str" cm="1">
        <f t="array" ref="D342">_xlfn.TEXTJOIN(", ", TRUE, _xlfn._xlws.FILTER(C$2:C$371, $B$2:$B$371 = B342))</f>
        <v>Var-Alpes Maritimes</v>
      </c>
      <c r="E342" s="3" t="s">
        <v>105</v>
      </c>
      <c r="F342" s="87" t="str" cm="1">
        <f t="array" ref="F342">_xlfn.TEXTJOIN(CHAR(10), TRUE, _xlfn._xlws.FILTER(E$2:E$371, $B$2:$B$371 = $B342))</f>
        <v>FNE-PACA
FNE 06
UDVN-FNE 83 
M Goueffon
H Bonhomme
Me Celine Bronzani</v>
      </c>
      <c r="G342" s="34"/>
      <c r="H342" s="113" t="str" cm="1">
        <f t="array" ref="H342">_xlfn.TEXTJOIN(CHAR(10), TRUE, _xlfn._xlws.FILTER(G$2:G$371, $B$2:$B$371 = $B342))</f>
        <v/>
      </c>
      <c r="I342" s="34"/>
      <c r="J342" s="115" t="str" cm="1">
        <f t="array" ref="J342">_xlfn.TEXTJOIN(CHAR(10), TRUE, _xlfn._xlws.FILTER(I$2:I$371, $B$2:$B$371 = $B342))</f>
        <v/>
      </c>
      <c r="K342" s="223"/>
      <c r="L342" s="151" t="str" cm="1">
        <f t="array" ref="L342">_xlfn.TEXTJOIN(CHAR(10), TRUE, _xlfn._xlws.FILTER(K$2:K$371, $B$2:$B$371 = $B342))</f>
        <v>TJ Draguignan</v>
      </c>
      <c r="M342" s="54"/>
      <c r="N342" s="151" t="str" cm="1">
        <f t="array" ref="N342">_xlfn.TEXTJOIN(CHAR(10), TRUE, _xlfn._xlws.FILTER(M$2:M$371, $B$2:$B$371 = $B342))</f>
        <v/>
      </c>
      <c r="O342" s="54"/>
      <c r="P342" s="151" t="str" cm="1">
        <f t="array" ref="P342">_xlfn.TEXTJOIN(CHAR(10), TRUE, _xlfn._xlws.FILTER(O$2:O$371, $B$2:$B$371 = $B342))</f>
        <v/>
      </c>
      <c r="Q342" s="54"/>
      <c r="R342" s="151" t="str" cm="1">
        <f t="array" ref="R342">_xlfn.TEXTJOIN(CHAR(10), TRUE, _xlfn._xlws.FILTER(Q$2:Q$371, $B$2:$B$371 = $B342))</f>
        <v/>
      </c>
      <c r="S342" s="3" t="s">
        <v>515</v>
      </c>
      <c r="T342" s="113" t="str" cm="1">
        <f t="array" ref="T342">_xlfn.TEXTJOIN(CHAR(10), TRUE, _xlfn._xlws.FILTER(S$2:S$371, $B$2:$B$371 = $B342))</f>
        <v>Parquet :
20073000040
Audience du 22 au 26 nov 2021
Délibéré 14 décembre 2021
Condamnation 19.000 € pour UDVN.
Nous faisons appel
Audience d’appel le 11/10/2023 Audience 25/09/2024 14h
Audience report
45644
Confirmation des peines à l’audience. Attente jugement.</v>
      </c>
      <c r="U342" s="3"/>
      <c r="V342" s="113" t="str" cm="1">
        <f t="array" ref="V342">_xlfn.TEXTJOIN(CHAR(10), TRUE, _xlfn._xlws.FILTER(U$2:U$371, $B$2:$B$371 = $B342))</f>
        <v>Constitution de partie civile
Dossier décharges sauvages 06, 83 dit « Coup de filet » 27/10/2021
Appel le 23/12/2021</v>
      </c>
      <c r="W342" s="220"/>
      <c r="X342" s="113" t="str" cm="1">
        <f t="array" ref="X342">_xlfn.TEXTJOIN(CHAR(10), TRUE, _xlfn._xlws.FILTER(W$2:W$371, $B$2:$B$371 = $B342))</f>
        <v/>
      </c>
      <c r="Y342" s="23" t="s">
        <v>511</v>
      </c>
      <c r="Z342" s="131" t="str" cm="1">
        <f t="array" ref="Z342">_xlfn.TEXTJOIN(CHAR(10), TRUE, _xlfn._xlws.FILTER(Y$2:Y$371, $B$2:$B$371 = $B342))</f>
        <v>Rencontre du substitut du procureur le 14/09/2020
Proposition de l’avocat de Malek Hamdani, d’un versement de 50 € par mois.
23 février 2022.
C’est le seul prévenu qui anticipe.
Arrêt des versements en juin 2023
GIMENEZ Pourvoi Cassation 27-12-2024</v>
      </c>
      <c r="AA342" s="34"/>
      <c r="AB342" s="113"/>
      <c r="AC342" s="39"/>
      <c r="AD342" s="98"/>
      <c r="AE342" s="39"/>
      <c r="AF342" s="98"/>
      <c r="AG342" s="39"/>
      <c r="AH342" s="98" t="str" cm="1">
        <f t="array" ref="AH342">_xlfn.TEXTJOIN(CHAR(10), TRUE, _xlfn._xlws.FILTER(AG$2:AG$371, $B$2:$B$371 = $B342))</f>
        <v/>
      </c>
      <c r="AI342" s="39"/>
      <c r="AJ342" s="92" t="str" cm="1">
        <f t="array" ref="AJ342">_xlfn.TEXTJOIN(CHAR(10), TRUE, _xlfn._xlws.FILTER(AI$2:AI$371, $B$2:$B$371 = $B342))</f>
        <v/>
      </c>
    </row>
    <row r="343" spans="1:36" ht="375" thickBot="1" x14ac:dyDescent="0.35">
      <c r="A343" s="36"/>
      <c r="B343" s="89">
        <f t="shared" si="9"/>
        <v>54</v>
      </c>
      <c r="C343" s="220"/>
      <c r="D343" s="87" t="str" cm="1">
        <f t="array" ref="D343">_xlfn.TEXTJOIN(", ", TRUE, _xlfn._xlws.FILTER(C$2:C$371, $B$2:$B$371 = B343))</f>
        <v>Var-Alpes Maritimes</v>
      </c>
      <c r="E343" s="3" t="s">
        <v>504</v>
      </c>
      <c r="F343" s="87" t="str" cm="1">
        <f t="array" ref="F343">_xlfn.TEXTJOIN(CHAR(10), TRUE, _xlfn._xlws.FILTER(E$2:E$371, $B$2:$B$371 = $B343))</f>
        <v>FNE-PACA
FNE 06
UDVN-FNE 83 
M Goueffon
H Bonhomme
Me Celine Bronzani</v>
      </c>
      <c r="G343" s="34"/>
      <c r="H343" s="113" t="str" cm="1">
        <f t="array" ref="H343">_xlfn.TEXTJOIN(CHAR(10), TRUE, _xlfn._xlws.FILTER(G$2:G$371, $B$2:$B$371 = $B343))</f>
        <v/>
      </c>
      <c r="I343" s="34"/>
      <c r="J343" s="115" t="str" cm="1">
        <f t="array" ref="J343">_xlfn.TEXTJOIN(CHAR(10), TRUE, _xlfn._xlws.FILTER(I$2:I$371, $B$2:$B$371 = $B343))</f>
        <v/>
      </c>
      <c r="K343" s="223"/>
      <c r="L343" s="151" t="str" cm="1">
        <f t="array" ref="L343">_xlfn.TEXTJOIN(CHAR(10), TRUE, _xlfn._xlws.FILTER(K$2:K$371, $B$2:$B$371 = $B343))</f>
        <v>TJ Draguignan</v>
      </c>
      <c r="M343" s="54"/>
      <c r="N343" s="151" t="str" cm="1">
        <f t="array" ref="N343">_xlfn.TEXTJOIN(CHAR(10), TRUE, _xlfn._xlws.FILTER(M$2:M$371, $B$2:$B$371 = $B343))</f>
        <v/>
      </c>
      <c r="O343" s="54"/>
      <c r="P343" s="151" t="str" cm="1">
        <f t="array" ref="P343">_xlfn.TEXTJOIN(CHAR(10), TRUE, _xlfn._xlws.FILTER(O$2:O$371, $B$2:$B$371 = $B343))</f>
        <v/>
      </c>
      <c r="Q343" s="54"/>
      <c r="R343" s="151" t="str" cm="1">
        <f t="array" ref="R343">_xlfn.TEXTJOIN(CHAR(10), TRUE, _xlfn._xlws.FILTER(Q$2:Q$371, $B$2:$B$371 = $B343))</f>
        <v/>
      </c>
      <c r="S343" s="3" t="s">
        <v>516</v>
      </c>
      <c r="T343" s="113" t="str" cm="1">
        <f t="array" ref="T343">_xlfn.TEXTJOIN(CHAR(10), TRUE, _xlfn._xlws.FILTER(S$2:S$371, $B$2:$B$371 = $B343))</f>
        <v>Parquet :
20073000040
Audience du 22 au 26 nov 2021
Délibéré 14 décembre 2021
Condamnation 19.000 € pour UDVN.
Nous faisons appel
Audience d’appel le 11/10/2023 Audience 25/09/2024 14h
Audience report
45644
Confirmation des peines à l’audience. Attente jugement.</v>
      </c>
      <c r="U343" s="3" t="s">
        <v>506</v>
      </c>
      <c r="V343" s="113" t="str" cm="1">
        <f t="array" ref="V343">_xlfn.TEXTJOIN(CHAR(10), TRUE, _xlfn._xlws.FILTER(U$2:U$371, $B$2:$B$371 = $B343))</f>
        <v>Constitution de partie civile
Dossier décharges sauvages 06, 83 dit « Coup de filet » 27/10/2021
Appel le 23/12/2021</v>
      </c>
      <c r="W343" s="220"/>
      <c r="X343" s="113" t="str" cm="1">
        <f t="array" ref="X343">_xlfn.TEXTJOIN(CHAR(10), TRUE, _xlfn._xlws.FILTER(W$2:W$371, $B$2:$B$371 = $B343))</f>
        <v/>
      </c>
      <c r="Y343" s="3"/>
      <c r="Z343" s="113" t="str" cm="1">
        <f t="array" ref="Z343">_xlfn.TEXTJOIN(CHAR(10), TRUE, _xlfn._xlws.FILTER(Y$2:Y$371, $B$2:$B$371 = $B343))</f>
        <v>Rencontre du substitut du procureur le 14/09/2020
Proposition de l’avocat de Malek Hamdani, d’un versement de 50 € par mois.
23 février 2022.
C’est le seul prévenu qui anticipe.
Arrêt des versements en juin 2023
GIMENEZ Pourvoi Cassation 27-12-2024</v>
      </c>
      <c r="AA343" s="34"/>
      <c r="AB343" s="113"/>
      <c r="AC343" s="39"/>
      <c r="AD343" s="98"/>
      <c r="AE343" s="39"/>
      <c r="AF343" s="98"/>
      <c r="AG343" s="39"/>
      <c r="AH343" s="98" t="str" cm="1">
        <f t="array" ref="AH343">_xlfn.TEXTJOIN(CHAR(10), TRUE, _xlfn._xlws.FILTER(AG$2:AG$371, $B$2:$B$371 = $B343))</f>
        <v/>
      </c>
      <c r="AI343" s="39"/>
      <c r="AJ343" s="92" t="str" cm="1">
        <f t="array" ref="AJ343">_xlfn.TEXTJOIN(CHAR(10), TRUE, _xlfn._xlws.FILTER(AI$2:AI$371, $B$2:$B$371 = $B343))</f>
        <v/>
      </c>
    </row>
    <row r="344" spans="1:36" ht="375" thickBot="1" x14ac:dyDescent="0.35">
      <c r="A344" s="36"/>
      <c r="B344" s="89">
        <f t="shared" si="9"/>
        <v>54</v>
      </c>
      <c r="C344" s="220"/>
      <c r="D344" s="87" t="str" cm="1">
        <f t="array" ref="D344">_xlfn.TEXTJOIN(", ", TRUE, _xlfn._xlws.FILTER(C$2:C$371, $B$2:$B$371 = B344))</f>
        <v>Var-Alpes Maritimes</v>
      </c>
      <c r="E344" s="3"/>
      <c r="F344" s="87" t="str" cm="1">
        <f t="array" ref="F344">_xlfn.TEXTJOIN(CHAR(10), TRUE, _xlfn._xlws.FILTER(E$2:E$371, $B$2:$B$371 = $B344))</f>
        <v>FNE-PACA
FNE 06
UDVN-FNE 83 
M Goueffon
H Bonhomme
Me Celine Bronzani</v>
      </c>
      <c r="G344" s="34"/>
      <c r="H344" s="113" t="str" cm="1">
        <f t="array" ref="H344">_xlfn.TEXTJOIN(CHAR(10), TRUE, _xlfn._xlws.FILTER(G$2:G$371, $B$2:$B$371 = $B344))</f>
        <v/>
      </c>
      <c r="I344" s="34"/>
      <c r="J344" s="115" t="str" cm="1">
        <f t="array" ref="J344">_xlfn.TEXTJOIN(CHAR(10), TRUE, _xlfn._xlws.FILTER(I$2:I$371, $B$2:$B$371 = $B344))</f>
        <v/>
      </c>
      <c r="K344" s="223"/>
      <c r="L344" s="151" t="str" cm="1">
        <f t="array" ref="L344">_xlfn.TEXTJOIN(CHAR(10), TRUE, _xlfn._xlws.FILTER(K$2:K$371, $B$2:$B$371 = $B344))</f>
        <v>TJ Draguignan</v>
      </c>
      <c r="M344" s="54"/>
      <c r="N344" s="151" t="str" cm="1">
        <f t="array" ref="N344">_xlfn.TEXTJOIN(CHAR(10), TRUE, _xlfn._xlws.FILTER(M$2:M$371, $B$2:$B$371 = $B344))</f>
        <v/>
      </c>
      <c r="O344" s="54"/>
      <c r="P344" s="151" t="str" cm="1">
        <f t="array" ref="P344">_xlfn.TEXTJOIN(CHAR(10), TRUE, _xlfn._xlws.FILTER(O$2:O$371, $B$2:$B$371 = $B344))</f>
        <v/>
      </c>
      <c r="Q344" s="54"/>
      <c r="R344" s="151" t="str" cm="1">
        <f t="array" ref="R344">_xlfn.TEXTJOIN(CHAR(10), TRUE, _xlfn._xlws.FILTER(Q$2:Q$371, $B$2:$B$371 = $B344))</f>
        <v/>
      </c>
      <c r="S344" s="3" t="s">
        <v>517</v>
      </c>
      <c r="T344" s="113" t="str" cm="1">
        <f t="array" ref="T344">_xlfn.TEXTJOIN(CHAR(10), TRUE, _xlfn._xlws.FILTER(S$2:S$371, $B$2:$B$371 = $B344))</f>
        <v>Parquet :
20073000040
Audience du 22 au 26 nov 2021
Délibéré 14 décembre 2021
Condamnation 19.000 € pour UDVN.
Nous faisons appel
Audience d’appel le 11/10/2023 Audience 25/09/2024 14h
Audience report
45644
Confirmation des peines à l’audience. Attente jugement.</v>
      </c>
      <c r="U344" s="7"/>
      <c r="V344" s="116" t="str" cm="1">
        <f t="array" ref="V344">_xlfn.TEXTJOIN(CHAR(10), TRUE, _xlfn._xlws.FILTER(U$2:U$371, $B$2:$B$371 = $B344))</f>
        <v>Constitution de partie civile
Dossier décharges sauvages 06, 83 dit « Coup de filet » 27/10/2021
Appel le 23/12/2021</v>
      </c>
      <c r="W344" s="220"/>
      <c r="X344" s="113" t="str" cm="1">
        <f t="array" ref="X344">_xlfn.TEXTJOIN(CHAR(10), TRUE, _xlfn._xlws.FILTER(W$2:W$371, $B$2:$B$371 = $B344))</f>
        <v/>
      </c>
      <c r="Y344" s="9" t="s">
        <v>512</v>
      </c>
      <c r="Z344" s="118" t="str" cm="1">
        <f t="array" ref="Z344">_xlfn.TEXTJOIN(CHAR(10), TRUE, _xlfn._xlws.FILTER(Y$2:Y$371, $B$2:$B$371 = $B344))</f>
        <v>Rencontre du substitut du procureur le 14/09/2020
Proposition de l’avocat de Malek Hamdani, d’un versement de 50 € par mois.
23 février 2022.
C’est le seul prévenu qui anticipe.
Arrêt des versements en juin 2023
GIMENEZ Pourvoi Cassation 27-12-2024</v>
      </c>
      <c r="AA344" s="37"/>
      <c r="AB344" s="116"/>
      <c r="AC344" s="39"/>
      <c r="AD344" s="98"/>
      <c r="AE344" s="39"/>
      <c r="AF344" s="98"/>
      <c r="AG344" s="39"/>
      <c r="AH344" s="98" t="str" cm="1">
        <f t="array" ref="AH344">_xlfn.TEXTJOIN(CHAR(10), TRUE, _xlfn._xlws.FILTER(AG$2:AG$371, $B$2:$B$371 = $B344))</f>
        <v/>
      </c>
      <c r="AI344" s="39"/>
      <c r="AJ344" s="92" t="str" cm="1">
        <f t="array" ref="AJ344">_xlfn.TEXTJOIN(CHAR(10), TRUE, _xlfn._xlws.FILTER(AI$2:AI$371, $B$2:$B$371 = $B344))</f>
        <v/>
      </c>
    </row>
    <row r="345" spans="1:36" ht="375" thickBot="1" x14ac:dyDescent="0.35">
      <c r="A345" s="36"/>
      <c r="B345" s="89">
        <f t="shared" si="9"/>
        <v>54</v>
      </c>
      <c r="C345" s="220"/>
      <c r="D345" s="87" t="str" cm="1">
        <f t="array" ref="D345">_xlfn.TEXTJOIN(", ", TRUE, _xlfn._xlws.FILTER(C$2:C$371, $B$2:$B$371 = B345))</f>
        <v>Var-Alpes Maritimes</v>
      </c>
      <c r="E345" s="7"/>
      <c r="F345" s="87" t="str" cm="1">
        <f t="array" ref="F345">_xlfn.TEXTJOIN(CHAR(10), TRUE, _xlfn._xlws.FILTER(E$2:E$371, $B$2:$B$371 = $B345))</f>
        <v>FNE-PACA
FNE 06
UDVN-FNE 83 
M Goueffon
H Bonhomme
Me Celine Bronzani</v>
      </c>
      <c r="G345" s="37"/>
      <c r="H345" s="116" t="str" cm="1">
        <f t="array" ref="H345">_xlfn.TEXTJOIN(CHAR(10), TRUE, _xlfn._xlws.FILTER(G$2:G$371, $B$2:$B$371 = $B345))</f>
        <v/>
      </c>
      <c r="I345" s="37"/>
      <c r="J345" s="169" t="str" cm="1">
        <f t="array" ref="J345">_xlfn.TEXTJOIN(CHAR(10), TRUE, _xlfn._xlws.FILTER(I$2:I$371, $B$2:$B$371 = $B345))</f>
        <v/>
      </c>
      <c r="K345" s="223"/>
      <c r="L345" s="151" t="str" cm="1">
        <f t="array" ref="L345">_xlfn.TEXTJOIN(CHAR(10), TRUE, _xlfn._xlws.FILTER(K$2:K$371, $B$2:$B$371 = $B345))</f>
        <v>TJ Draguignan</v>
      </c>
      <c r="M345" s="54"/>
      <c r="N345" s="151" t="str" cm="1">
        <f t="array" ref="N345">_xlfn.TEXTJOIN(CHAR(10), TRUE, _xlfn._xlws.FILTER(M$2:M$371, $B$2:$B$371 = $B345))</f>
        <v/>
      </c>
      <c r="O345" s="54"/>
      <c r="P345" s="151" t="str" cm="1">
        <f t="array" ref="P345">_xlfn.TEXTJOIN(CHAR(10), TRUE, _xlfn._xlws.FILTER(O$2:O$371, $B$2:$B$371 = $B345))</f>
        <v/>
      </c>
      <c r="Q345" s="54"/>
      <c r="R345" s="151" t="str" cm="1">
        <f t="array" ref="R345">_xlfn.TEXTJOIN(CHAR(10), TRUE, _xlfn._xlws.FILTER(Q$2:Q$371, $B$2:$B$371 = $B345))</f>
        <v/>
      </c>
      <c r="S345" s="9" t="s">
        <v>518</v>
      </c>
      <c r="T345" s="118" t="str" cm="1">
        <f t="array" ref="T345">_xlfn.TEXTJOIN(CHAR(10), TRUE, _xlfn._xlws.FILTER(S$2:S$371, $B$2:$B$371 = $B345))</f>
        <v>Parquet :
20073000040
Audience du 22 au 26 nov 2021
Délibéré 14 décembre 2021
Condamnation 19.000 € pour UDVN.
Nous faisons appel
Audience d’appel le 11/10/2023 Audience 25/09/2024 14h
Audience report
45644
Confirmation des peines à l’audience. Attente jugement.</v>
      </c>
      <c r="U345" s="7"/>
      <c r="V345" s="116" t="str" cm="1">
        <f t="array" ref="V345">_xlfn.TEXTJOIN(CHAR(10), TRUE, _xlfn._xlws.FILTER(U$2:U$371, $B$2:$B$371 = $B345))</f>
        <v>Constitution de partie civile
Dossier décharges sauvages 06, 83 dit « Coup de filet » 27/10/2021
Appel le 23/12/2021</v>
      </c>
      <c r="W345" s="220"/>
      <c r="X345" s="113" t="str" cm="1">
        <f t="array" ref="X345">_xlfn.TEXTJOIN(CHAR(10), TRUE, _xlfn._xlws.FILTER(W$2:W$371, $B$2:$B$371 = $B345))</f>
        <v/>
      </c>
      <c r="Y345" s="7"/>
      <c r="Z345" s="116" t="str" cm="1">
        <f t="array" ref="Z345">_xlfn.TEXTJOIN(CHAR(10), TRUE, _xlfn._xlws.FILTER(Y$2:Y$371, $B$2:$B$371 = $B345))</f>
        <v>Rencontre du substitut du procureur le 14/09/2020
Proposition de l’avocat de Malek Hamdani, d’un versement de 50 € par mois.
23 février 2022.
C’est le seul prévenu qui anticipe.
Arrêt des versements en juin 2023
GIMENEZ Pourvoi Cassation 27-12-2024</v>
      </c>
      <c r="AA345" s="37"/>
      <c r="AB345" s="116"/>
      <c r="AC345" s="39"/>
      <c r="AD345" s="98"/>
      <c r="AE345" s="39"/>
      <c r="AF345" s="98"/>
      <c r="AG345" s="39"/>
      <c r="AH345" s="98" t="str" cm="1">
        <f t="array" ref="AH345">_xlfn.TEXTJOIN(CHAR(10), TRUE, _xlfn._xlws.FILTER(AG$2:AG$371, $B$2:$B$371 = $B345))</f>
        <v/>
      </c>
      <c r="AI345" s="39"/>
      <c r="AJ345" s="92" t="str" cm="1">
        <f t="array" ref="AJ345">_xlfn.TEXTJOIN(CHAR(10), TRUE, _xlfn._xlws.FILTER(AI$2:AI$371, $B$2:$B$371 = $B345))</f>
        <v/>
      </c>
    </row>
    <row r="346" spans="1:36" ht="375" thickBot="1" x14ac:dyDescent="0.35">
      <c r="A346" s="36"/>
      <c r="B346" s="89">
        <f t="shared" si="9"/>
        <v>54</v>
      </c>
      <c r="C346" s="220"/>
      <c r="D346" s="87" t="str" cm="1">
        <f t="array" ref="D346">_xlfn.TEXTJOIN(", ", TRUE, _xlfn._xlws.FILTER(C$2:C$371, $B$2:$B$371 = B346))</f>
        <v>Var-Alpes Maritimes</v>
      </c>
      <c r="E346" s="7"/>
      <c r="F346" s="87" t="str" cm="1">
        <f t="array" ref="F346">_xlfn.TEXTJOIN(CHAR(10), TRUE, _xlfn._xlws.FILTER(E$2:E$371, $B$2:$B$371 = $B346))</f>
        <v>FNE-PACA
FNE 06
UDVN-FNE 83 
M Goueffon
H Bonhomme
Me Celine Bronzani</v>
      </c>
      <c r="G346" s="37"/>
      <c r="H346" s="116" t="str" cm="1">
        <f t="array" ref="H346">_xlfn.TEXTJOIN(CHAR(10), TRUE, _xlfn._xlws.FILTER(G$2:G$371, $B$2:$B$371 = $B346))</f>
        <v/>
      </c>
      <c r="I346" s="37"/>
      <c r="J346" s="169" t="str" cm="1">
        <f t="array" ref="J346">_xlfn.TEXTJOIN(CHAR(10), TRUE, _xlfn._xlws.FILTER(I$2:I$371, $B$2:$B$371 = $B346))</f>
        <v/>
      </c>
      <c r="K346" s="223"/>
      <c r="L346" s="151" t="str" cm="1">
        <f t="array" ref="L346">_xlfn.TEXTJOIN(CHAR(10), TRUE, _xlfn._xlws.FILTER(K$2:K$371, $B$2:$B$371 = $B346))</f>
        <v>TJ Draguignan</v>
      </c>
      <c r="M346" s="54"/>
      <c r="N346" s="151" t="str" cm="1">
        <f t="array" ref="N346">_xlfn.TEXTJOIN(CHAR(10), TRUE, _xlfn._xlws.FILTER(M$2:M$371, $B$2:$B$371 = $B346))</f>
        <v/>
      </c>
      <c r="O346" s="54"/>
      <c r="P346" s="151" t="str" cm="1">
        <f t="array" ref="P346">_xlfn.TEXTJOIN(CHAR(10), TRUE, _xlfn._xlws.FILTER(O$2:O$371, $B$2:$B$371 = $B346))</f>
        <v/>
      </c>
      <c r="Q346" s="54"/>
      <c r="R346" s="151" t="str" cm="1">
        <f t="array" ref="R346">_xlfn.TEXTJOIN(CHAR(10), TRUE, _xlfn._xlws.FILTER(Q$2:Q$371, $B$2:$B$371 = $B346))</f>
        <v/>
      </c>
      <c r="S346" s="24">
        <v>45644</v>
      </c>
      <c r="T346" s="149" t="str" cm="1">
        <f t="array" ref="T346">_xlfn.TEXTJOIN(CHAR(10), TRUE, _xlfn._xlws.FILTER(S$2:S$371, $B$2:$B$371 = $B346))</f>
        <v>Parquet :
20073000040
Audience du 22 au 26 nov 2021
Délibéré 14 décembre 2021
Condamnation 19.000 € pour UDVN.
Nous faisons appel
Audience d’appel le 11/10/2023 Audience 25/09/2024 14h
Audience report
45644
Confirmation des peines à l’audience. Attente jugement.</v>
      </c>
      <c r="U346" s="7"/>
      <c r="V346" s="116" t="str" cm="1">
        <f t="array" ref="V346">_xlfn.TEXTJOIN(CHAR(10), TRUE, _xlfn._xlws.FILTER(U$2:U$371, $B$2:$B$371 = $B346))</f>
        <v>Constitution de partie civile
Dossier décharges sauvages 06, 83 dit « Coup de filet » 27/10/2021
Appel le 23/12/2021</v>
      </c>
      <c r="W346" s="220"/>
      <c r="X346" s="113" t="str" cm="1">
        <f t="array" ref="X346">_xlfn.TEXTJOIN(CHAR(10), TRUE, _xlfn._xlws.FILTER(W$2:W$371, $B$2:$B$371 = $B346))</f>
        <v/>
      </c>
      <c r="Y346" s="7"/>
      <c r="Z346" s="116" t="str" cm="1">
        <f t="array" ref="Z346">_xlfn.TEXTJOIN(CHAR(10), TRUE, _xlfn._xlws.FILTER(Y$2:Y$371, $B$2:$B$371 = $B346))</f>
        <v>Rencontre du substitut du procureur le 14/09/2020
Proposition de l’avocat de Malek Hamdani, d’un versement de 50 € par mois.
23 février 2022.
C’est le seul prévenu qui anticipe.
Arrêt des versements en juin 2023
GIMENEZ Pourvoi Cassation 27-12-2024</v>
      </c>
      <c r="AA346" s="37"/>
      <c r="AB346" s="116"/>
      <c r="AC346" s="39"/>
      <c r="AD346" s="98"/>
      <c r="AE346" s="39"/>
      <c r="AF346" s="98"/>
      <c r="AG346" s="39"/>
      <c r="AH346" s="98" t="str" cm="1">
        <f t="array" ref="AH346">_xlfn.TEXTJOIN(CHAR(10), TRUE, _xlfn._xlws.FILTER(AG$2:AG$371, $B$2:$B$371 = $B346))</f>
        <v/>
      </c>
      <c r="AI346" s="39"/>
      <c r="AJ346" s="92" t="str" cm="1">
        <f t="array" ref="AJ346">_xlfn.TEXTJOIN(CHAR(10), TRUE, _xlfn._xlws.FILTER(AI$2:AI$371, $B$2:$B$371 = $B346))</f>
        <v/>
      </c>
    </row>
    <row r="347" spans="1:36" ht="375" thickBot="1" x14ac:dyDescent="0.35">
      <c r="A347" s="36"/>
      <c r="B347" s="89">
        <f t="shared" si="9"/>
        <v>54</v>
      </c>
      <c r="C347" s="220"/>
      <c r="D347" s="87" t="str" cm="1">
        <f t="array" ref="D347">_xlfn.TEXTJOIN(", ", TRUE, _xlfn._xlws.FILTER(C$2:C$371, $B$2:$B$371 = B347))</f>
        <v>Var-Alpes Maritimes</v>
      </c>
      <c r="E347" s="7"/>
      <c r="F347" s="87" t="str" cm="1">
        <f t="array" ref="F347">_xlfn.TEXTJOIN(CHAR(10), TRUE, _xlfn._xlws.FILTER(E$2:E$371, $B$2:$B$371 = $B347))</f>
        <v>FNE-PACA
FNE 06
UDVN-FNE 83 
M Goueffon
H Bonhomme
Me Celine Bronzani</v>
      </c>
      <c r="G347" s="37"/>
      <c r="H347" s="116" t="str" cm="1">
        <f t="array" ref="H347">_xlfn.TEXTJOIN(CHAR(10), TRUE, _xlfn._xlws.FILTER(G$2:G$371, $B$2:$B$371 = $B347))</f>
        <v/>
      </c>
      <c r="I347" s="37"/>
      <c r="J347" s="169" t="str" cm="1">
        <f t="array" ref="J347">_xlfn.TEXTJOIN(CHAR(10), TRUE, _xlfn._xlws.FILTER(I$2:I$371, $B$2:$B$371 = $B347))</f>
        <v/>
      </c>
      <c r="K347" s="223"/>
      <c r="L347" s="151" t="str" cm="1">
        <f t="array" ref="L347">_xlfn.TEXTJOIN(CHAR(10), TRUE, _xlfn._xlws.FILTER(K$2:K$371, $B$2:$B$371 = $B347))</f>
        <v>TJ Draguignan</v>
      </c>
      <c r="M347" s="54"/>
      <c r="N347" s="151" t="str" cm="1">
        <f t="array" ref="N347">_xlfn.TEXTJOIN(CHAR(10), TRUE, _xlfn._xlws.FILTER(M$2:M$371, $B$2:$B$371 = $B347))</f>
        <v/>
      </c>
      <c r="O347" s="54"/>
      <c r="P347" s="151" t="str" cm="1">
        <f t="array" ref="P347">_xlfn.TEXTJOIN(CHAR(10), TRUE, _xlfn._xlws.FILTER(O$2:O$371, $B$2:$B$371 = $B347))</f>
        <v/>
      </c>
      <c r="Q347" s="54"/>
      <c r="R347" s="151" t="str" cm="1">
        <f t="array" ref="R347">_xlfn.TEXTJOIN(CHAR(10), TRUE, _xlfn._xlws.FILTER(Q$2:Q$371, $B$2:$B$371 = $B347))</f>
        <v/>
      </c>
      <c r="S347" s="9" t="s">
        <v>519</v>
      </c>
      <c r="T347" s="118" t="str" cm="1">
        <f t="array" ref="T347">_xlfn.TEXTJOIN(CHAR(10), TRUE, _xlfn._xlws.FILTER(S$2:S$371, $B$2:$B$371 = $B347))</f>
        <v>Parquet :
20073000040
Audience du 22 au 26 nov 2021
Délibéré 14 décembre 2021
Condamnation 19.000 € pour UDVN.
Nous faisons appel
Audience d’appel le 11/10/2023 Audience 25/09/2024 14h
Audience report
45644
Confirmation des peines à l’audience. Attente jugement.</v>
      </c>
      <c r="U347" s="7"/>
      <c r="V347" s="116" t="str" cm="1">
        <f t="array" ref="V347">_xlfn.TEXTJOIN(CHAR(10), TRUE, _xlfn._xlws.FILTER(U$2:U$371, $B$2:$B$371 = $B347))</f>
        <v>Constitution de partie civile
Dossier décharges sauvages 06, 83 dit « Coup de filet » 27/10/2021
Appel le 23/12/2021</v>
      </c>
      <c r="W347" s="220"/>
      <c r="X347" s="113" t="str" cm="1">
        <f t="array" ref="X347">_xlfn.TEXTJOIN(CHAR(10), TRUE, _xlfn._xlws.FILTER(W$2:W$371, $B$2:$B$371 = $B347))</f>
        <v/>
      </c>
      <c r="Y347" s="7"/>
      <c r="Z347" s="116" t="str" cm="1">
        <f t="array" ref="Z347">_xlfn.TEXTJOIN(CHAR(10), TRUE, _xlfn._xlws.FILTER(Y$2:Y$371, $B$2:$B$371 = $B347))</f>
        <v>Rencontre du substitut du procureur le 14/09/2020
Proposition de l’avocat de Malek Hamdani, d’un versement de 50 € par mois.
23 février 2022.
C’est le seul prévenu qui anticipe.
Arrêt des versements en juin 2023
GIMENEZ Pourvoi Cassation 27-12-2024</v>
      </c>
      <c r="AA347" s="37"/>
      <c r="AB347" s="116"/>
      <c r="AC347" s="39"/>
      <c r="AD347" s="98"/>
      <c r="AE347" s="39"/>
      <c r="AF347" s="98"/>
      <c r="AG347" s="39"/>
      <c r="AH347" s="98" t="str" cm="1">
        <f t="array" ref="AH347">_xlfn.TEXTJOIN(CHAR(10), TRUE, _xlfn._xlws.FILTER(AG$2:AG$371, $B$2:$B$371 = $B347))</f>
        <v/>
      </c>
      <c r="AI347" s="39"/>
      <c r="AJ347" s="92" t="str" cm="1">
        <f t="array" ref="AJ347">_xlfn.TEXTJOIN(CHAR(10), TRUE, _xlfn._xlws.FILTER(AI$2:AI$371, $B$2:$B$371 = $B347))</f>
        <v/>
      </c>
    </row>
    <row r="348" spans="1:36" ht="375" thickBot="1" x14ac:dyDescent="0.35">
      <c r="A348" s="36"/>
      <c r="B348" s="89">
        <f t="shared" si="9"/>
        <v>54</v>
      </c>
      <c r="C348" s="220"/>
      <c r="D348" s="87" t="str" cm="1">
        <f t="array" ref="D348">_xlfn.TEXTJOIN(", ", TRUE, _xlfn._xlws.FILTER(C$2:C$371, $B$2:$B$371 = B348))</f>
        <v>Var-Alpes Maritimes</v>
      </c>
      <c r="E348" s="7"/>
      <c r="F348" s="87" t="str" cm="1">
        <f t="array" ref="F348">_xlfn.TEXTJOIN(CHAR(10), TRUE, _xlfn._xlws.FILTER(E$2:E$371, $B$2:$B$371 = $B348))</f>
        <v>FNE-PACA
FNE 06
UDVN-FNE 83 
M Goueffon
H Bonhomme
Me Celine Bronzani</v>
      </c>
      <c r="G348" s="37"/>
      <c r="H348" s="116" t="str" cm="1">
        <f t="array" ref="H348">_xlfn.TEXTJOIN(CHAR(10), TRUE, _xlfn._xlws.FILTER(G$2:G$371, $B$2:$B$371 = $B348))</f>
        <v/>
      </c>
      <c r="I348" s="37"/>
      <c r="J348" s="169" t="str" cm="1">
        <f t="array" ref="J348">_xlfn.TEXTJOIN(CHAR(10), TRUE, _xlfn._xlws.FILTER(I$2:I$371, $B$2:$B$371 = $B348))</f>
        <v/>
      </c>
      <c r="K348" s="223"/>
      <c r="L348" s="151" t="str" cm="1">
        <f t="array" ref="L348">_xlfn.TEXTJOIN(CHAR(10), TRUE, _xlfn._xlws.FILTER(K$2:K$371, $B$2:$B$371 = $B348))</f>
        <v>TJ Draguignan</v>
      </c>
      <c r="M348" s="54"/>
      <c r="N348" s="151" t="str" cm="1">
        <f t="array" ref="N348">_xlfn.TEXTJOIN(CHAR(10), TRUE, _xlfn._xlws.FILTER(M$2:M$371, $B$2:$B$371 = $B348))</f>
        <v/>
      </c>
      <c r="O348" s="54"/>
      <c r="P348" s="151" t="str" cm="1">
        <f t="array" ref="P348">_xlfn.TEXTJOIN(CHAR(10), TRUE, _xlfn._xlws.FILTER(O$2:O$371, $B$2:$B$371 = $B348))</f>
        <v/>
      </c>
      <c r="Q348" s="54"/>
      <c r="R348" s="151" t="str" cm="1">
        <f t="array" ref="R348">_xlfn.TEXTJOIN(CHAR(10), TRUE, _xlfn._xlws.FILTER(Q$2:Q$371, $B$2:$B$371 = $B348))</f>
        <v/>
      </c>
      <c r="S348" s="7"/>
      <c r="T348" s="116" t="str" cm="1">
        <f t="array" ref="T348">_xlfn.TEXTJOIN(CHAR(10), TRUE, _xlfn._xlws.FILTER(S$2:S$371, $B$2:$B$371 = $B348))</f>
        <v>Parquet :
20073000040
Audience du 22 au 26 nov 2021
Délibéré 14 décembre 2021
Condamnation 19.000 € pour UDVN.
Nous faisons appel
Audience d’appel le 11/10/2023 Audience 25/09/2024 14h
Audience report
45644
Confirmation des peines à l’audience. Attente jugement.</v>
      </c>
      <c r="U348" s="7"/>
      <c r="V348" s="116" t="str" cm="1">
        <f t="array" ref="V348">_xlfn.TEXTJOIN(CHAR(10), TRUE, _xlfn._xlws.FILTER(U$2:U$371, $B$2:$B$371 = $B348))</f>
        <v>Constitution de partie civile
Dossier décharges sauvages 06, 83 dit « Coup de filet » 27/10/2021
Appel le 23/12/2021</v>
      </c>
      <c r="W348" s="220"/>
      <c r="X348" s="113" t="str" cm="1">
        <f t="array" ref="X348">_xlfn.TEXTJOIN(CHAR(10), TRUE, _xlfn._xlws.FILTER(W$2:W$371, $B$2:$B$371 = $B348))</f>
        <v/>
      </c>
      <c r="Y348" s="7"/>
      <c r="Z348" s="116" t="str" cm="1">
        <f t="array" ref="Z348">_xlfn.TEXTJOIN(CHAR(10), TRUE, _xlfn._xlws.FILTER(Y$2:Y$371, $B$2:$B$371 = $B348))</f>
        <v>Rencontre du substitut du procureur le 14/09/2020
Proposition de l’avocat de Malek Hamdani, d’un versement de 50 € par mois.
23 février 2022.
C’est le seul prévenu qui anticipe.
Arrêt des versements en juin 2023
GIMENEZ Pourvoi Cassation 27-12-2024</v>
      </c>
      <c r="AA348" s="37"/>
      <c r="AB348" s="116"/>
      <c r="AC348" s="39"/>
      <c r="AD348" s="98"/>
      <c r="AE348" s="39"/>
      <c r="AF348" s="98"/>
      <c r="AG348" s="39"/>
      <c r="AH348" s="98" t="str" cm="1">
        <f t="array" ref="AH348">_xlfn.TEXTJOIN(CHAR(10), TRUE, _xlfn._xlws.FILTER(AG$2:AG$371, $B$2:$B$371 = $B348))</f>
        <v/>
      </c>
      <c r="AI348" s="39"/>
      <c r="AJ348" s="92" t="str" cm="1">
        <f t="array" ref="AJ348">_xlfn.TEXTJOIN(CHAR(10), TRUE, _xlfn._xlws.FILTER(AI$2:AI$371, $B$2:$B$371 = $B348))</f>
        <v/>
      </c>
    </row>
    <row r="349" spans="1:36" ht="375" thickBot="1" x14ac:dyDescent="0.35">
      <c r="A349" s="36"/>
      <c r="B349" s="89">
        <f t="shared" si="9"/>
        <v>54</v>
      </c>
      <c r="C349" s="220"/>
      <c r="D349" s="87" t="str" cm="1">
        <f t="array" ref="D349">_xlfn.TEXTJOIN(", ", TRUE, _xlfn._xlws.FILTER(C$2:C$371, $B$2:$B$371 = B349))</f>
        <v>Var-Alpes Maritimes</v>
      </c>
      <c r="E349" s="7"/>
      <c r="F349" s="87" t="str" cm="1">
        <f t="array" ref="F349">_xlfn.TEXTJOIN(CHAR(10), TRUE, _xlfn._xlws.FILTER(E$2:E$371, $B$2:$B$371 = $B349))</f>
        <v>FNE-PACA
FNE 06
UDVN-FNE 83 
M Goueffon
H Bonhomme
Me Celine Bronzani</v>
      </c>
      <c r="G349" s="37"/>
      <c r="H349" s="116" t="str" cm="1">
        <f t="array" ref="H349">_xlfn.TEXTJOIN(CHAR(10), TRUE, _xlfn._xlws.FILTER(G$2:G$371, $B$2:$B$371 = $B349))</f>
        <v/>
      </c>
      <c r="I349" s="37"/>
      <c r="J349" s="169" t="str" cm="1">
        <f t="array" ref="J349">_xlfn.TEXTJOIN(CHAR(10), TRUE, _xlfn._xlws.FILTER(I$2:I$371, $B$2:$B$371 = $B349))</f>
        <v/>
      </c>
      <c r="K349" s="223"/>
      <c r="L349" s="151" t="str" cm="1">
        <f t="array" ref="L349">_xlfn.TEXTJOIN(CHAR(10), TRUE, _xlfn._xlws.FILTER(K$2:K$371, $B$2:$B$371 = $B349))</f>
        <v>TJ Draguignan</v>
      </c>
      <c r="M349" s="54"/>
      <c r="N349" s="151" t="str" cm="1">
        <f t="array" ref="N349">_xlfn.TEXTJOIN(CHAR(10), TRUE, _xlfn._xlws.FILTER(M$2:M$371, $B$2:$B$371 = $B349))</f>
        <v/>
      </c>
      <c r="O349" s="54"/>
      <c r="P349" s="151" t="str" cm="1">
        <f t="array" ref="P349">_xlfn.TEXTJOIN(CHAR(10), TRUE, _xlfn._xlws.FILTER(O$2:O$371, $B$2:$B$371 = $B349))</f>
        <v/>
      </c>
      <c r="Q349" s="54"/>
      <c r="R349" s="151" t="str" cm="1">
        <f t="array" ref="R349">_xlfn.TEXTJOIN(CHAR(10), TRUE, _xlfn._xlws.FILTER(Q$2:Q$371, $B$2:$B$371 = $B349))</f>
        <v/>
      </c>
      <c r="S349" s="7"/>
      <c r="T349" s="116" t="str" cm="1">
        <f t="array" ref="T349">_xlfn.TEXTJOIN(CHAR(10), TRUE, _xlfn._xlws.FILTER(S$2:S$371, $B$2:$B$371 = $B349))</f>
        <v>Parquet :
20073000040
Audience du 22 au 26 nov 2021
Délibéré 14 décembre 2021
Condamnation 19.000 € pour UDVN.
Nous faisons appel
Audience d’appel le 11/10/2023 Audience 25/09/2024 14h
Audience report
45644
Confirmation des peines à l’audience. Attente jugement.</v>
      </c>
      <c r="U349" s="7"/>
      <c r="V349" s="116" t="str" cm="1">
        <f t="array" ref="V349">_xlfn.TEXTJOIN(CHAR(10), TRUE, _xlfn._xlws.FILTER(U$2:U$371, $B$2:$B$371 = $B349))</f>
        <v>Constitution de partie civile
Dossier décharges sauvages 06, 83 dit « Coup de filet » 27/10/2021
Appel le 23/12/2021</v>
      </c>
      <c r="W349" s="220"/>
      <c r="X349" s="113" t="str" cm="1">
        <f t="array" ref="X349">_xlfn.TEXTJOIN(CHAR(10), TRUE, _xlfn._xlws.FILTER(W$2:W$371, $B$2:$B$371 = $B349))</f>
        <v/>
      </c>
      <c r="Y349" s="7"/>
      <c r="Z349" s="116" t="str" cm="1">
        <f t="array" ref="Z349">_xlfn.TEXTJOIN(CHAR(10), TRUE, _xlfn._xlws.FILTER(Y$2:Y$371, $B$2:$B$371 = $B349))</f>
        <v>Rencontre du substitut du procureur le 14/09/2020
Proposition de l’avocat de Malek Hamdani, d’un versement de 50 € par mois.
23 février 2022.
C’est le seul prévenu qui anticipe.
Arrêt des versements en juin 2023
GIMENEZ Pourvoi Cassation 27-12-2024</v>
      </c>
      <c r="AA349" s="37"/>
      <c r="AB349" s="116"/>
      <c r="AC349" s="39"/>
      <c r="AD349" s="98"/>
      <c r="AE349" s="39"/>
      <c r="AF349" s="98"/>
      <c r="AG349" s="39"/>
      <c r="AH349" s="98" t="str" cm="1">
        <f t="array" ref="AH349">_xlfn.TEXTJOIN(CHAR(10), TRUE, _xlfn._xlws.FILTER(AG$2:AG$371, $B$2:$B$371 = $B349))</f>
        <v/>
      </c>
      <c r="AI349" s="39"/>
      <c r="AJ349" s="92" t="str" cm="1">
        <f t="array" ref="AJ349">_xlfn.TEXTJOIN(CHAR(10), TRUE, _xlfn._xlws.FILTER(AI$2:AI$371, $B$2:$B$371 = $B349))</f>
        <v/>
      </c>
    </row>
    <row r="350" spans="1:36" ht="375" thickBot="1" x14ac:dyDescent="0.35">
      <c r="A350" s="36"/>
      <c r="B350" s="89">
        <f t="shared" si="9"/>
        <v>54</v>
      </c>
      <c r="C350" s="220"/>
      <c r="D350" s="87" t="str" cm="1">
        <f t="array" ref="D350">_xlfn.TEXTJOIN(", ", TRUE, _xlfn._xlws.FILTER(C$2:C$371, $B$2:$B$371 = B350))</f>
        <v>Var-Alpes Maritimes</v>
      </c>
      <c r="E350" s="7"/>
      <c r="F350" s="87" t="str" cm="1">
        <f t="array" ref="F350">_xlfn.TEXTJOIN(CHAR(10), TRUE, _xlfn._xlws.FILTER(E$2:E$371, $B$2:$B$371 = $B350))</f>
        <v>FNE-PACA
FNE 06
UDVN-FNE 83 
M Goueffon
H Bonhomme
Me Celine Bronzani</v>
      </c>
      <c r="G350" s="37"/>
      <c r="H350" s="116" t="str" cm="1">
        <f t="array" ref="H350">_xlfn.TEXTJOIN(CHAR(10), TRUE, _xlfn._xlws.FILTER(G$2:G$371, $B$2:$B$371 = $B350))</f>
        <v/>
      </c>
      <c r="I350" s="37"/>
      <c r="J350" s="169" t="str" cm="1">
        <f t="array" ref="J350">_xlfn.TEXTJOIN(CHAR(10), TRUE, _xlfn._xlws.FILTER(I$2:I$371, $B$2:$B$371 = $B350))</f>
        <v/>
      </c>
      <c r="K350" s="223"/>
      <c r="L350" s="151" t="str" cm="1">
        <f t="array" ref="L350">_xlfn.TEXTJOIN(CHAR(10), TRUE, _xlfn._xlws.FILTER(K$2:K$371, $B$2:$B$371 = $B350))</f>
        <v>TJ Draguignan</v>
      </c>
      <c r="M350" s="54"/>
      <c r="N350" s="151" t="str" cm="1">
        <f t="array" ref="N350">_xlfn.TEXTJOIN(CHAR(10), TRUE, _xlfn._xlws.FILTER(M$2:M$371, $B$2:$B$371 = $B350))</f>
        <v/>
      </c>
      <c r="O350" s="54"/>
      <c r="P350" s="151" t="str" cm="1">
        <f t="array" ref="P350">_xlfn.TEXTJOIN(CHAR(10), TRUE, _xlfn._xlws.FILTER(O$2:O$371, $B$2:$B$371 = $B350))</f>
        <v/>
      </c>
      <c r="Q350" s="54"/>
      <c r="R350" s="151" t="str" cm="1">
        <f t="array" ref="R350">_xlfn.TEXTJOIN(CHAR(10), TRUE, _xlfn._xlws.FILTER(Q$2:Q$371, $B$2:$B$371 = $B350))</f>
        <v/>
      </c>
      <c r="S350" s="7"/>
      <c r="T350" s="116" t="str" cm="1">
        <f t="array" ref="T350">_xlfn.TEXTJOIN(CHAR(10), TRUE, _xlfn._xlws.FILTER(S$2:S$371, $B$2:$B$371 = $B350))</f>
        <v>Parquet :
20073000040
Audience du 22 au 26 nov 2021
Délibéré 14 décembre 2021
Condamnation 19.000 € pour UDVN.
Nous faisons appel
Audience d’appel le 11/10/2023 Audience 25/09/2024 14h
Audience report
45644
Confirmation des peines à l’audience. Attente jugement.</v>
      </c>
      <c r="U350" s="7"/>
      <c r="V350" s="116" t="str" cm="1">
        <f t="array" ref="V350">_xlfn.TEXTJOIN(CHAR(10), TRUE, _xlfn._xlws.FILTER(U$2:U$371, $B$2:$B$371 = $B350))</f>
        <v>Constitution de partie civile
Dossier décharges sauvages 06, 83 dit « Coup de filet » 27/10/2021
Appel le 23/12/2021</v>
      </c>
      <c r="W350" s="220"/>
      <c r="X350" s="113" t="str" cm="1">
        <f t="array" ref="X350">_xlfn.TEXTJOIN(CHAR(10), TRUE, _xlfn._xlws.FILTER(W$2:W$371, $B$2:$B$371 = $B350))</f>
        <v/>
      </c>
      <c r="Y350" s="7"/>
      <c r="Z350" s="116" t="str" cm="1">
        <f t="array" ref="Z350">_xlfn.TEXTJOIN(CHAR(10), TRUE, _xlfn._xlws.FILTER(Y$2:Y$371, $B$2:$B$371 = $B350))</f>
        <v>Rencontre du substitut du procureur le 14/09/2020
Proposition de l’avocat de Malek Hamdani, d’un versement de 50 € par mois.
23 février 2022.
C’est le seul prévenu qui anticipe.
Arrêt des versements en juin 2023
GIMENEZ Pourvoi Cassation 27-12-2024</v>
      </c>
      <c r="AA350" s="37"/>
      <c r="AB350" s="116"/>
      <c r="AC350" s="39"/>
      <c r="AD350" s="98"/>
      <c r="AE350" s="39"/>
      <c r="AF350" s="98"/>
      <c r="AG350" s="39"/>
      <c r="AH350" s="98" t="str" cm="1">
        <f t="array" ref="AH350">_xlfn.TEXTJOIN(CHAR(10), TRUE, _xlfn._xlws.FILTER(AG$2:AG$371, $B$2:$B$371 = $B350))</f>
        <v/>
      </c>
      <c r="AI350" s="39"/>
      <c r="AJ350" s="92" t="str" cm="1">
        <f t="array" ref="AJ350">_xlfn.TEXTJOIN(CHAR(10), TRUE, _xlfn._xlws.FILTER(AI$2:AI$371, $B$2:$B$371 = $B350))</f>
        <v/>
      </c>
    </row>
    <row r="351" spans="1:36" ht="375" thickBot="1" x14ac:dyDescent="0.35">
      <c r="A351" s="36"/>
      <c r="B351" s="89">
        <f t="shared" si="9"/>
        <v>54</v>
      </c>
      <c r="C351" s="220"/>
      <c r="D351" s="87" t="str" cm="1">
        <f t="array" ref="D351">_xlfn.TEXTJOIN(", ", TRUE, _xlfn._xlws.FILTER(C$2:C$371, $B$2:$B$371 = B351))</f>
        <v>Var-Alpes Maritimes</v>
      </c>
      <c r="E351" s="7"/>
      <c r="F351" s="87" t="str" cm="1">
        <f t="array" ref="F351">_xlfn.TEXTJOIN(CHAR(10), TRUE, _xlfn._xlws.FILTER(E$2:E$371, $B$2:$B$371 = $B351))</f>
        <v>FNE-PACA
FNE 06
UDVN-FNE 83 
M Goueffon
H Bonhomme
Me Celine Bronzani</v>
      </c>
      <c r="G351" s="37"/>
      <c r="H351" s="116" t="str" cm="1">
        <f t="array" ref="H351">_xlfn.TEXTJOIN(CHAR(10), TRUE, _xlfn._xlws.FILTER(G$2:G$371, $B$2:$B$371 = $B351))</f>
        <v/>
      </c>
      <c r="I351" s="37"/>
      <c r="J351" s="169" t="str" cm="1">
        <f t="array" ref="J351">_xlfn.TEXTJOIN(CHAR(10), TRUE, _xlfn._xlws.FILTER(I$2:I$371, $B$2:$B$371 = $B351))</f>
        <v/>
      </c>
      <c r="K351" s="223"/>
      <c r="L351" s="151" t="str" cm="1">
        <f t="array" ref="L351">_xlfn.TEXTJOIN(CHAR(10), TRUE, _xlfn._xlws.FILTER(K$2:K$371, $B$2:$B$371 = $B351))</f>
        <v>TJ Draguignan</v>
      </c>
      <c r="M351" s="54"/>
      <c r="N351" s="151" t="str" cm="1">
        <f t="array" ref="N351">_xlfn.TEXTJOIN(CHAR(10), TRUE, _xlfn._xlws.FILTER(M$2:M$371, $B$2:$B$371 = $B351))</f>
        <v/>
      </c>
      <c r="O351" s="54"/>
      <c r="P351" s="151" t="str" cm="1">
        <f t="array" ref="P351">_xlfn.TEXTJOIN(CHAR(10), TRUE, _xlfn._xlws.FILTER(O$2:O$371, $B$2:$B$371 = $B351))</f>
        <v/>
      </c>
      <c r="Q351" s="54"/>
      <c r="R351" s="151" t="str" cm="1">
        <f t="array" ref="R351">_xlfn.TEXTJOIN(CHAR(10), TRUE, _xlfn._xlws.FILTER(Q$2:Q$371, $B$2:$B$371 = $B351))</f>
        <v/>
      </c>
      <c r="S351" s="7"/>
      <c r="T351" s="116" t="str" cm="1">
        <f t="array" ref="T351">_xlfn.TEXTJOIN(CHAR(10), TRUE, _xlfn._xlws.FILTER(S$2:S$371, $B$2:$B$371 = $B351))</f>
        <v>Parquet :
20073000040
Audience du 22 au 26 nov 2021
Délibéré 14 décembre 2021
Condamnation 19.000 € pour UDVN.
Nous faisons appel
Audience d’appel le 11/10/2023 Audience 25/09/2024 14h
Audience report
45644
Confirmation des peines à l’audience. Attente jugement.</v>
      </c>
      <c r="U351" s="7"/>
      <c r="V351" s="116" t="str" cm="1">
        <f t="array" ref="V351">_xlfn.TEXTJOIN(CHAR(10), TRUE, _xlfn._xlws.FILTER(U$2:U$371, $B$2:$B$371 = $B351))</f>
        <v>Constitution de partie civile
Dossier décharges sauvages 06, 83 dit « Coup de filet » 27/10/2021
Appel le 23/12/2021</v>
      </c>
      <c r="W351" s="220"/>
      <c r="X351" s="113" t="str" cm="1">
        <f t="array" ref="X351">_xlfn.TEXTJOIN(CHAR(10), TRUE, _xlfn._xlws.FILTER(W$2:W$371, $B$2:$B$371 = $B351))</f>
        <v/>
      </c>
      <c r="Y351" s="7"/>
      <c r="Z351" s="116" t="str" cm="1">
        <f t="array" ref="Z351">_xlfn.TEXTJOIN(CHAR(10), TRUE, _xlfn._xlws.FILTER(Y$2:Y$371, $B$2:$B$371 = $B351))</f>
        <v>Rencontre du substitut du procureur le 14/09/2020
Proposition de l’avocat de Malek Hamdani, d’un versement de 50 € par mois.
23 février 2022.
C’est le seul prévenu qui anticipe.
Arrêt des versements en juin 2023
GIMENEZ Pourvoi Cassation 27-12-2024</v>
      </c>
      <c r="AA351" s="37"/>
      <c r="AB351" s="116"/>
      <c r="AC351" s="39"/>
      <c r="AD351" s="98"/>
      <c r="AE351" s="39"/>
      <c r="AF351" s="98"/>
      <c r="AG351" s="39"/>
      <c r="AH351" s="98" t="str" cm="1">
        <f t="array" ref="AH351">_xlfn.TEXTJOIN(CHAR(10), TRUE, _xlfn._xlws.FILTER(AG$2:AG$371, $B$2:$B$371 = $B351))</f>
        <v/>
      </c>
      <c r="AI351" s="39"/>
      <c r="AJ351" s="92" t="str" cm="1">
        <f t="array" ref="AJ351">_xlfn.TEXTJOIN(CHAR(10), TRUE, _xlfn._xlws.FILTER(AI$2:AI$371, $B$2:$B$371 = $B351))</f>
        <v/>
      </c>
    </row>
    <row r="352" spans="1:36" ht="375" thickBot="1" x14ac:dyDescent="0.35">
      <c r="A352" s="36"/>
      <c r="B352" s="89">
        <f t="shared" si="9"/>
        <v>54</v>
      </c>
      <c r="C352" s="220"/>
      <c r="D352" s="87" t="str" cm="1">
        <f t="array" ref="D352">_xlfn.TEXTJOIN(", ", TRUE, _xlfn._xlws.FILTER(C$2:C$371, $B$2:$B$371 = B352))</f>
        <v>Var-Alpes Maritimes</v>
      </c>
      <c r="E352" s="7"/>
      <c r="F352" s="87" t="str" cm="1">
        <f t="array" ref="F352">_xlfn.TEXTJOIN(CHAR(10), TRUE, _xlfn._xlws.FILTER(E$2:E$371, $B$2:$B$371 = $B352))</f>
        <v>FNE-PACA
FNE 06
UDVN-FNE 83 
M Goueffon
H Bonhomme
Me Celine Bronzani</v>
      </c>
      <c r="G352" s="37"/>
      <c r="H352" s="116" t="str" cm="1">
        <f t="array" ref="H352">_xlfn.TEXTJOIN(CHAR(10), TRUE, _xlfn._xlws.FILTER(G$2:G$371, $B$2:$B$371 = $B352))</f>
        <v/>
      </c>
      <c r="I352" s="37"/>
      <c r="J352" s="169" t="str" cm="1">
        <f t="array" ref="J352">_xlfn.TEXTJOIN(CHAR(10), TRUE, _xlfn._xlws.FILTER(I$2:I$371, $B$2:$B$371 = $B352))</f>
        <v/>
      </c>
      <c r="K352" s="223"/>
      <c r="L352" s="151" t="str" cm="1">
        <f t="array" ref="L352">_xlfn.TEXTJOIN(CHAR(10), TRUE, _xlfn._xlws.FILTER(K$2:K$371, $B$2:$B$371 = $B352))</f>
        <v>TJ Draguignan</v>
      </c>
      <c r="M352" s="54"/>
      <c r="N352" s="151" t="str" cm="1">
        <f t="array" ref="N352">_xlfn.TEXTJOIN(CHAR(10), TRUE, _xlfn._xlws.FILTER(M$2:M$371, $B$2:$B$371 = $B352))</f>
        <v/>
      </c>
      <c r="O352" s="54"/>
      <c r="P352" s="151" t="str" cm="1">
        <f t="array" ref="P352">_xlfn.TEXTJOIN(CHAR(10), TRUE, _xlfn._xlws.FILTER(O$2:O$371, $B$2:$B$371 = $B352))</f>
        <v/>
      </c>
      <c r="Q352" s="54"/>
      <c r="R352" s="151" t="str" cm="1">
        <f t="array" ref="R352">_xlfn.TEXTJOIN(CHAR(10), TRUE, _xlfn._xlws.FILTER(Q$2:Q$371, $B$2:$B$371 = $B352))</f>
        <v/>
      </c>
      <c r="S352" s="7"/>
      <c r="T352" s="116" t="str" cm="1">
        <f t="array" ref="T352">_xlfn.TEXTJOIN(CHAR(10), TRUE, _xlfn._xlws.FILTER(S$2:S$371, $B$2:$B$371 = $B352))</f>
        <v>Parquet :
20073000040
Audience du 22 au 26 nov 2021
Délibéré 14 décembre 2021
Condamnation 19.000 € pour UDVN.
Nous faisons appel
Audience d’appel le 11/10/2023 Audience 25/09/2024 14h
Audience report
45644
Confirmation des peines à l’audience. Attente jugement.</v>
      </c>
      <c r="U352" s="7"/>
      <c r="V352" s="116" t="str" cm="1">
        <f t="array" ref="V352">_xlfn.TEXTJOIN(CHAR(10), TRUE, _xlfn._xlws.FILTER(U$2:U$371, $B$2:$B$371 = $B352))</f>
        <v>Constitution de partie civile
Dossier décharges sauvages 06, 83 dit « Coup de filet » 27/10/2021
Appel le 23/12/2021</v>
      </c>
      <c r="W352" s="220"/>
      <c r="X352" s="113" t="str" cm="1">
        <f t="array" ref="X352">_xlfn.TEXTJOIN(CHAR(10), TRUE, _xlfn._xlws.FILTER(W$2:W$371, $B$2:$B$371 = $B352))</f>
        <v/>
      </c>
      <c r="Y352" s="7"/>
      <c r="Z352" s="116" t="str" cm="1">
        <f t="array" ref="Z352">_xlfn.TEXTJOIN(CHAR(10), TRUE, _xlfn._xlws.FILTER(Y$2:Y$371, $B$2:$B$371 = $B352))</f>
        <v>Rencontre du substitut du procureur le 14/09/2020
Proposition de l’avocat de Malek Hamdani, d’un versement de 50 € par mois.
23 février 2022.
C’est le seul prévenu qui anticipe.
Arrêt des versements en juin 2023
GIMENEZ Pourvoi Cassation 27-12-2024</v>
      </c>
      <c r="AA352" s="37"/>
      <c r="AB352" s="116"/>
      <c r="AC352" s="39"/>
      <c r="AD352" s="98"/>
      <c r="AE352" s="39"/>
      <c r="AF352" s="98"/>
      <c r="AG352" s="39"/>
      <c r="AH352" s="98" t="str" cm="1">
        <f t="array" ref="AH352">_xlfn.TEXTJOIN(CHAR(10), TRUE, _xlfn._xlws.FILTER(AG$2:AG$371, $B$2:$B$371 = $B352))</f>
        <v/>
      </c>
      <c r="AI352" s="39"/>
      <c r="AJ352" s="92" t="str" cm="1">
        <f t="array" ref="AJ352">_xlfn.TEXTJOIN(CHAR(10), TRUE, _xlfn._xlws.FILTER(AI$2:AI$371, $B$2:$B$371 = $B352))</f>
        <v/>
      </c>
    </row>
    <row r="353" spans="1:36" ht="375" thickBot="1" x14ac:dyDescent="0.35">
      <c r="A353" s="36"/>
      <c r="B353" s="89">
        <f t="shared" si="9"/>
        <v>54</v>
      </c>
      <c r="C353" s="220"/>
      <c r="D353" s="87" t="str" cm="1">
        <f t="array" ref="D353">_xlfn.TEXTJOIN(", ", TRUE, _xlfn._xlws.FILTER(C$2:C$371, $B$2:$B$371 = B353))</f>
        <v>Var-Alpes Maritimes</v>
      </c>
      <c r="E353" s="7"/>
      <c r="F353" s="87" t="str" cm="1">
        <f t="array" ref="F353">_xlfn.TEXTJOIN(CHAR(10), TRUE, _xlfn._xlws.FILTER(E$2:E$371, $B$2:$B$371 = $B353))</f>
        <v>FNE-PACA
FNE 06
UDVN-FNE 83 
M Goueffon
H Bonhomme
Me Celine Bronzani</v>
      </c>
      <c r="G353" s="37"/>
      <c r="H353" s="116" t="str" cm="1">
        <f t="array" ref="H353">_xlfn.TEXTJOIN(CHAR(10), TRUE, _xlfn._xlws.FILTER(G$2:G$371, $B$2:$B$371 = $B353))</f>
        <v/>
      </c>
      <c r="I353" s="37"/>
      <c r="J353" s="169" t="str" cm="1">
        <f t="array" ref="J353">_xlfn.TEXTJOIN(CHAR(10), TRUE, _xlfn._xlws.FILTER(I$2:I$371, $B$2:$B$371 = $B353))</f>
        <v/>
      </c>
      <c r="K353" s="223"/>
      <c r="L353" s="151" t="str" cm="1">
        <f t="array" ref="L353">_xlfn.TEXTJOIN(CHAR(10), TRUE, _xlfn._xlws.FILTER(K$2:K$371, $B$2:$B$371 = $B353))</f>
        <v>TJ Draguignan</v>
      </c>
      <c r="M353" s="54"/>
      <c r="N353" s="151" t="str" cm="1">
        <f t="array" ref="N353">_xlfn.TEXTJOIN(CHAR(10), TRUE, _xlfn._xlws.FILTER(M$2:M$371, $B$2:$B$371 = $B353))</f>
        <v/>
      </c>
      <c r="O353" s="54"/>
      <c r="P353" s="151" t="str" cm="1">
        <f t="array" ref="P353">_xlfn.TEXTJOIN(CHAR(10), TRUE, _xlfn._xlws.FILTER(O$2:O$371, $B$2:$B$371 = $B353))</f>
        <v/>
      </c>
      <c r="Q353" s="54"/>
      <c r="R353" s="151" t="str" cm="1">
        <f t="array" ref="R353">_xlfn.TEXTJOIN(CHAR(10), TRUE, _xlfn._xlws.FILTER(Q$2:Q$371, $B$2:$B$371 = $B353))</f>
        <v/>
      </c>
      <c r="S353" s="7"/>
      <c r="T353" s="116" t="str" cm="1">
        <f t="array" ref="T353">_xlfn.TEXTJOIN(CHAR(10), TRUE, _xlfn._xlws.FILTER(S$2:S$371, $B$2:$B$371 = $B353))</f>
        <v>Parquet :
20073000040
Audience du 22 au 26 nov 2021
Délibéré 14 décembre 2021
Condamnation 19.000 € pour UDVN.
Nous faisons appel
Audience d’appel le 11/10/2023 Audience 25/09/2024 14h
Audience report
45644
Confirmation des peines à l’audience. Attente jugement.</v>
      </c>
      <c r="U353" s="7"/>
      <c r="V353" s="116" t="str" cm="1">
        <f t="array" ref="V353">_xlfn.TEXTJOIN(CHAR(10), TRUE, _xlfn._xlws.FILTER(U$2:U$371, $B$2:$B$371 = $B353))</f>
        <v>Constitution de partie civile
Dossier décharges sauvages 06, 83 dit « Coup de filet » 27/10/2021
Appel le 23/12/2021</v>
      </c>
      <c r="W353" s="220"/>
      <c r="X353" s="113" t="str" cm="1">
        <f t="array" ref="X353">_xlfn.TEXTJOIN(CHAR(10), TRUE, _xlfn._xlws.FILTER(W$2:W$371, $B$2:$B$371 = $B353))</f>
        <v/>
      </c>
      <c r="Y353" s="7"/>
      <c r="Z353" s="116" t="str" cm="1">
        <f t="array" ref="Z353">_xlfn.TEXTJOIN(CHAR(10), TRUE, _xlfn._xlws.FILTER(Y$2:Y$371, $B$2:$B$371 = $B353))</f>
        <v>Rencontre du substitut du procureur le 14/09/2020
Proposition de l’avocat de Malek Hamdani, d’un versement de 50 € par mois.
23 février 2022.
C’est le seul prévenu qui anticipe.
Arrêt des versements en juin 2023
GIMENEZ Pourvoi Cassation 27-12-2024</v>
      </c>
      <c r="AA353" s="37"/>
      <c r="AB353" s="116"/>
      <c r="AC353" s="39"/>
      <c r="AD353" s="98"/>
      <c r="AE353" s="39"/>
      <c r="AF353" s="98"/>
      <c r="AG353" s="39"/>
      <c r="AH353" s="98" t="str" cm="1">
        <f t="array" ref="AH353">_xlfn.TEXTJOIN(CHAR(10), TRUE, _xlfn._xlws.FILTER(AG$2:AG$371, $B$2:$B$371 = $B353))</f>
        <v/>
      </c>
      <c r="AI353" s="39"/>
      <c r="AJ353" s="92" t="str" cm="1">
        <f t="array" ref="AJ353">_xlfn.TEXTJOIN(CHAR(10), TRUE, _xlfn._xlws.FILTER(AI$2:AI$371, $B$2:$B$371 = $B353))</f>
        <v/>
      </c>
    </row>
    <row r="354" spans="1:36" ht="375" thickBot="1" x14ac:dyDescent="0.35">
      <c r="A354" s="36"/>
      <c r="B354" s="89">
        <f t="shared" si="9"/>
        <v>54</v>
      </c>
      <c r="C354" s="220"/>
      <c r="D354" s="87" t="str" cm="1">
        <f t="array" ref="D354">_xlfn.TEXTJOIN(", ", TRUE, _xlfn._xlws.FILTER(C$2:C$371, $B$2:$B$371 = B354))</f>
        <v>Var-Alpes Maritimes</v>
      </c>
      <c r="E354" s="7"/>
      <c r="F354" s="87" t="str" cm="1">
        <f t="array" ref="F354">_xlfn.TEXTJOIN(CHAR(10), TRUE, _xlfn._xlws.FILTER(E$2:E$371, $B$2:$B$371 = $B354))</f>
        <v>FNE-PACA
FNE 06
UDVN-FNE 83 
M Goueffon
H Bonhomme
Me Celine Bronzani</v>
      </c>
      <c r="G354" s="37"/>
      <c r="H354" s="116" t="str" cm="1">
        <f t="array" ref="H354">_xlfn.TEXTJOIN(CHAR(10), TRUE, _xlfn._xlws.FILTER(G$2:G$371, $B$2:$B$371 = $B354))</f>
        <v/>
      </c>
      <c r="I354" s="37"/>
      <c r="J354" s="169" t="str" cm="1">
        <f t="array" ref="J354">_xlfn.TEXTJOIN(CHAR(10), TRUE, _xlfn._xlws.FILTER(I$2:I$371, $B$2:$B$371 = $B354))</f>
        <v/>
      </c>
      <c r="K354" s="223"/>
      <c r="L354" s="151" t="str" cm="1">
        <f t="array" ref="L354">_xlfn.TEXTJOIN(CHAR(10), TRUE, _xlfn._xlws.FILTER(K$2:K$371, $B$2:$B$371 = $B354))</f>
        <v>TJ Draguignan</v>
      </c>
      <c r="M354" s="54"/>
      <c r="N354" s="151" t="str" cm="1">
        <f t="array" ref="N354">_xlfn.TEXTJOIN(CHAR(10), TRUE, _xlfn._xlws.FILTER(M$2:M$371, $B$2:$B$371 = $B354))</f>
        <v/>
      </c>
      <c r="O354" s="54"/>
      <c r="P354" s="151" t="str" cm="1">
        <f t="array" ref="P354">_xlfn.TEXTJOIN(CHAR(10), TRUE, _xlfn._xlws.FILTER(O$2:O$371, $B$2:$B$371 = $B354))</f>
        <v/>
      </c>
      <c r="Q354" s="54"/>
      <c r="R354" s="151" t="str" cm="1">
        <f t="array" ref="R354">_xlfn.TEXTJOIN(CHAR(10), TRUE, _xlfn._xlws.FILTER(Q$2:Q$371, $B$2:$B$371 = $B354))</f>
        <v/>
      </c>
      <c r="S354" s="7"/>
      <c r="T354" s="116" t="str" cm="1">
        <f t="array" ref="T354">_xlfn.TEXTJOIN(CHAR(10), TRUE, _xlfn._xlws.FILTER(S$2:S$371, $B$2:$B$371 = $B354))</f>
        <v>Parquet :
20073000040
Audience du 22 au 26 nov 2021
Délibéré 14 décembre 2021
Condamnation 19.000 € pour UDVN.
Nous faisons appel
Audience d’appel le 11/10/2023 Audience 25/09/2024 14h
Audience report
45644
Confirmation des peines à l’audience. Attente jugement.</v>
      </c>
      <c r="U354" s="7"/>
      <c r="V354" s="116" t="str" cm="1">
        <f t="array" ref="V354">_xlfn.TEXTJOIN(CHAR(10), TRUE, _xlfn._xlws.FILTER(U$2:U$371, $B$2:$B$371 = $B354))</f>
        <v>Constitution de partie civile
Dossier décharges sauvages 06, 83 dit « Coup de filet » 27/10/2021
Appel le 23/12/2021</v>
      </c>
      <c r="W354" s="220"/>
      <c r="X354" s="113" t="str" cm="1">
        <f t="array" ref="X354">_xlfn.TEXTJOIN(CHAR(10), TRUE, _xlfn._xlws.FILTER(W$2:W$371, $B$2:$B$371 = $B354))</f>
        <v/>
      </c>
      <c r="Y354" s="7"/>
      <c r="Z354" s="116" t="str" cm="1">
        <f t="array" ref="Z354">_xlfn.TEXTJOIN(CHAR(10), TRUE, _xlfn._xlws.FILTER(Y$2:Y$371, $B$2:$B$371 = $B354))</f>
        <v>Rencontre du substitut du procureur le 14/09/2020
Proposition de l’avocat de Malek Hamdani, d’un versement de 50 € par mois.
23 février 2022.
C’est le seul prévenu qui anticipe.
Arrêt des versements en juin 2023
GIMENEZ Pourvoi Cassation 27-12-2024</v>
      </c>
      <c r="AA354" s="37"/>
      <c r="AB354" s="116"/>
      <c r="AC354" s="39"/>
      <c r="AD354" s="98"/>
      <c r="AE354" s="39"/>
      <c r="AF354" s="98"/>
      <c r="AG354" s="39"/>
      <c r="AH354" s="98" t="str" cm="1">
        <f t="array" ref="AH354">_xlfn.TEXTJOIN(CHAR(10), TRUE, _xlfn._xlws.FILTER(AG$2:AG$371, $B$2:$B$371 = $B354))</f>
        <v/>
      </c>
      <c r="AI354" s="39"/>
      <c r="AJ354" s="92" t="str" cm="1">
        <f t="array" ref="AJ354">_xlfn.TEXTJOIN(CHAR(10), TRUE, _xlfn._xlws.FILTER(AI$2:AI$371, $B$2:$B$371 = $B354))</f>
        <v/>
      </c>
    </row>
    <row r="355" spans="1:36" ht="375" thickBot="1" x14ac:dyDescent="0.35">
      <c r="A355" s="36"/>
      <c r="B355" s="89">
        <f t="shared" si="9"/>
        <v>54</v>
      </c>
      <c r="C355" s="220"/>
      <c r="D355" s="87" t="str" cm="1">
        <f t="array" ref="D355">_xlfn.TEXTJOIN(", ", TRUE, _xlfn._xlws.FILTER(C$2:C$371, $B$2:$B$371 = B355))</f>
        <v>Var-Alpes Maritimes</v>
      </c>
      <c r="E355" s="7"/>
      <c r="F355" s="87" t="str" cm="1">
        <f t="array" ref="F355">_xlfn.TEXTJOIN(CHAR(10), TRUE, _xlfn._xlws.FILTER(E$2:E$371, $B$2:$B$371 = $B355))</f>
        <v>FNE-PACA
FNE 06
UDVN-FNE 83 
M Goueffon
H Bonhomme
Me Celine Bronzani</v>
      </c>
      <c r="G355" s="37"/>
      <c r="H355" s="116" t="str" cm="1">
        <f t="array" ref="H355">_xlfn.TEXTJOIN(CHAR(10), TRUE, _xlfn._xlws.FILTER(G$2:G$371, $B$2:$B$371 = $B355))</f>
        <v/>
      </c>
      <c r="I355" s="37"/>
      <c r="J355" s="169" t="str" cm="1">
        <f t="array" ref="J355">_xlfn.TEXTJOIN(CHAR(10), TRUE, _xlfn._xlws.FILTER(I$2:I$371, $B$2:$B$371 = $B355))</f>
        <v/>
      </c>
      <c r="K355" s="223"/>
      <c r="L355" s="151" t="str" cm="1">
        <f t="array" ref="L355">_xlfn.TEXTJOIN(CHAR(10), TRUE, _xlfn._xlws.FILTER(K$2:K$371, $B$2:$B$371 = $B355))</f>
        <v>TJ Draguignan</v>
      </c>
      <c r="M355" s="54"/>
      <c r="N355" s="151" t="str" cm="1">
        <f t="array" ref="N355">_xlfn.TEXTJOIN(CHAR(10), TRUE, _xlfn._xlws.FILTER(M$2:M$371, $B$2:$B$371 = $B355))</f>
        <v/>
      </c>
      <c r="O355" s="54"/>
      <c r="P355" s="151" t="str" cm="1">
        <f t="array" ref="P355">_xlfn.TEXTJOIN(CHAR(10), TRUE, _xlfn._xlws.FILTER(O$2:O$371, $B$2:$B$371 = $B355))</f>
        <v/>
      </c>
      <c r="Q355" s="54"/>
      <c r="R355" s="151" t="str" cm="1">
        <f t="array" ref="R355">_xlfn.TEXTJOIN(CHAR(10), TRUE, _xlfn._xlws.FILTER(Q$2:Q$371, $B$2:$B$371 = $B355))</f>
        <v/>
      </c>
      <c r="S355" s="7"/>
      <c r="T355" s="116" t="str" cm="1">
        <f t="array" ref="T355">_xlfn.TEXTJOIN(CHAR(10), TRUE, _xlfn._xlws.FILTER(S$2:S$371, $B$2:$B$371 = $B355))</f>
        <v>Parquet :
20073000040
Audience du 22 au 26 nov 2021
Délibéré 14 décembre 2021
Condamnation 19.000 € pour UDVN.
Nous faisons appel
Audience d’appel le 11/10/2023 Audience 25/09/2024 14h
Audience report
45644
Confirmation des peines à l’audience. Attente jugement.</v>
      </c>
      <c r="U355" s="7"/>
      <c r="V355" s="116" t="str" cm="1">
        <f t="array" ref="V355">_xlfn.TEXTJOIN(CHAR(10), TRUE, _xlfn._xlws.FILTER(U$2:U$371, $B$2:$B$371 = $B355))</f>
        <v>Constitution de partie civile
Dossier décharges sauvages 06, 83 dit « Coup de filet » 27/10/2021
Appel le 23/12/2021</v>
      </c>
      <c r="W355" s="220"/>
      <c r="X355" s="113" t="str" cm="1">
        <f t="array" ref="X355">_xlfn.TEXTJOIN(CHAR(10), TRUE, _xlfn._xlws.FILTER(W$2:W$371, $B$2:$B$371 = $B355))</f>
        <v/>
      </c>
      <c r="Y355" s="7"/>
      <c r="Z355" s="116" t="str" cm="1">
        <f t="array" ref="Z355">_xlfn.TEXTJOIN(CHAR(10), TRUE, _xlfn._xlws.FILTER(Y$2:Y$371, $B$2:$B$371 = $B355))</f>
        <v>Rencontre du substitut du procureur le 14/09/2020
Proposition de l’avocat de Malek Hamdani, d’un versement de 50 € par mois.
23 février 2022.
C’est le seul prévenu qui anticipe.
Arrêt des versements en juin 2023
GIMENEZ Pourvoi Cassation 27-12-2024</v>
      </c>
      <c r="AA355" s="37"/>
      <c r="AB355" s="116"/>
      <c r="AC355" s="39"/>
      <c r="AD355" s="98"/>
      <c r="AE355" s="39"/>
      <c r="AF355" s="98"/>
      <c r="AG355" s="39"/>
      <c r="AH355" s="98" t="str" cm="1">
        <f t="array" ref="AH355">_xlfn.TEXTJOIN(CHAR(10), TRUE, _xlfn._xlws.FILTER(AG$2:AG$371, $B$2:$B$371 = $B355))</f>
        <v/>
      </c>
      <c r="AI355" s="39"/>
      <c r="AJ355" s="92" t="str" cm="1">
        <f t="array" ref="AJ355">_xlfn.TEXTJOIN(CHAR(10), TRUE, _xlfn._xlws.FILTER(AI$2:AI$371, $B$2:$B$371 = $B355))</f>
        <v/>
      </c>
    </row>
    <row r="356" spans="1:36" ht="375" thickBot="1" x14ac:dyDescent="0.35">
      <c r="A356" s="79"/>
      <c r="B356" s="89">
        <f t="shared" si="9"/>
        <v>54</v>
      </c>
      <c r="C356" s="221"/>
      <c r="D356" s="87" t="str" cm="1">
        <f t="array" ref="D356">_xlfn.TEXTJOIN(", ", TRUE, _xlfn._xlws.FILTER(C$2:C$371, $B$2:$B$371 = B356))</f>
        <v>Var-Alpes Maritimes</v>
      </c>
      <c r="E356" s="8"/>
      <c r="F356" s="87" t="str" cm="1">
        <f t="array" ref="F356">_xlfn.TEXTJOIN(CHAR(10), TRUE, _xlfn._xlws.FILTER(E$2:E$371, $B$2:$B$371 = $B356))</f>
        <v>FNE-PACA
FNE 06
UDVN-FNE 83 
M Goueffon
H Bonhomme
Me Celine Bronzani</v>
      </c>
      <c r="G356" s="38"/>
      <c r="H356" s="117" t="str" cm="1">
        <f t="array" ref="H356">_xlfn.TEXTJOIN(CHAR(10), TRUE, _xlfn._xlws.FILTER(G$2:G$371, $B$2:$B$371 = $B356))</f>
        <v/>
      </c>
      <c r="I356" s="38"/>
      <c r="J356" s="170" t="str" cm="1">
        <f t="array" ref="J356">_xlfn.TEXTJOIN(CHAR(10), TRUE, _xlfn._xlws.FILTER(I$2:I$371, $B$2:$B$371 = $B356))</f>
        <v/>
      </c>
      <c r="K356" s="224"/>
      <c r="L356" s="154" t="str" cm="1">
        <f t="array" ref="L356">_xlfn.TEXTJOIN(CHAR(10), TRUE, _xlfn._xlws.FILTER(K$2:K$371, $B$2:$B$371 = $B356))</f>
        <v>TJ Draguignan</v>
      </c>
      <c r="M356" s="57"/>
      <c r="N356" s="154" t="str" cm="1">
        <f t="array" ref="N356">_xlfn.TEXTJOIN(CHAR(10), TRUE, _xlfn._xlws.FILTER(M$2:M$371, $B$2:$B$371 = $B356))</f>
        <v/>
      </c>
      <c r="O356" s="57"/>
      <c r="P356" s="154" t="str" cm="1">
        <f t="array" ref="P356">_xlfn.TEXTJOIN(CHAR(10), TRUE, _xlfn._xlws.FILTER(O$2:O$371, $B$2:$B$371 = $B356))</f>
        <v/>
      </c>
      <c r="Q356" s="57"/>
      <c r="R356" s="154" t="str" cm="1">
        <f t="array" ref="R356">_xlfn.TEXTJOIN(CHAR(10), TRUE, _xlfn._xlws.FILTER(Q$2:Q$371, $B$2:$B$371 = $B356))</f>
        <v/>
      </c>
      <c r="S356" s="8"/>
      <c r="T356" s="117" t="str" cm="1">
        <f t="array" ref="T356">_xlfn.TEXTJOIN(CHAR(10), TRUE, _xlfn._xlws.FILTER(S$2:S$371, $B$2:$B$371 = $B356))</f>
        <v>Parquet :
20073000040
Audience du 22 au 26 nov 2021
Délibéré 14 décembre 2021
Condamnation 19.000 € pour UDVN.
Nous faisons appel
Audience d’appel le 11/10/2023 Audience 25/09/2024 14h
Audience report
45644
Confirmation des peines à l’audience. Attente jugement.</v>
      </c>
      <c r="U356" s="8"/>
      <c r="V356" s="117" t="str" cm="1">
        <f t="array" ref="V356">_xlfn.TEXTJOIN(CHAR(10), TRUE, _xlfn._xlws.FILTER(U$2:U$371, $B$2:$B$371 = $B356))</f>
        <v>Constitution de partie civile
Dossier décharges sauvages 06, 83 dit « Coup de filet » 27/10/2021
Appel le 23/12/2021</v>
      </c>
      <c r="W356" s="221"/>
      <c r="X356" s="114" t="str" cm="1">
        <f t="array" ref="X356">_xlfn.TEXTJOIN(CHAR(10), TRUE, _xlfn._xlws.FILTER(W$2:W$371, $B$2:$B$371 = $B356))</f>
        <v/>
      </c>
      <c r="Y356" s="8"/>
      <c r="Z356" s="117" t="str" cm="1">
        <f t="array" ref="Z356">_xlfn.TEXTJOIN(CHAR(10), TRUE, _xlfn._xlws.FILTER(Y$2:Y$371, $B$2:$B$371 = $B356))</f>
        <v>Rencontre du substitut du procureur le 14/09/2020
Proposition de l’avocat de Malek Hamdani, d’un versement de 50 € par mois.
23 février 2022.
C’est le seul prévenu qui anticipe.
Arrêt des versements en juin 2023
GIMENEZ Pourvoi Cassation 27-12-2024</v>
      </c>
      <c r="AA356" s="38"/>
      <c r="AB356" s="117"/>
      <c r="AC356" s="50"/>
      <c r="AD356" s="106"/>
      <c r="AE356" s="50"/>
      <c r="AF356" s="106"/>
      <c r="AG356" s="50"/>
      <c r="AH356" s="106" t="str" cm="1">
        <f t="array" ref="AH356">_xlfn.TEXTJOIN(CHAR(10), TRUE, _xlfn._xlws.FILTER(AG$2:AG$371, $B$2:$B$371 = $B356))</f>
        <v/>
      </c>
      <c r="AI356" s="50"/>
      <c r="AJ356" s="92" t="str" cm="1">
        <f t="array" ref="AJ356">_xlfn.TEXTJOIN(CHAR(10), TRUE, _xlfn._xlws.FILTER(AI$2:AI$371, $B$2:$B$371 = $B356))</f>
        <v/>
      </c>
    </row>
    <row r="357" spans="1:36" ht="130.19999999999999" thickBot="1" x14ac:dyDescent="0.35">
      <c r="A357" s="78">
        <v>55</v>
      </c>
      <c r="B357" s="89">
        <f t="shared" si="9"/>
        <v>55</v>
      </c>
      <c r="C357" s="219" t="s">
        <v>494</v>
      </c>
      <c r="D357" s="87" t="str" cm="1">
        <f t="array" ref="D357">_xlfn.TEXTJOIN(", ", TRUE, _xlfn._xlws.FILTER(C$2:C$371, $B$2:$B$371 = B357))</f>
        <v>Var</v>
      </c>
      <c r="E357" s="3" t="s">
        <v>13</v>
      </c>
      <c r="F357" s="87" t="str" cm="1">
        <f t="array" ref="F357">_xlfn.TEXTJOIN(CHAR(10), TRUE, _xlfn._xlws.FILTER(E$2:E$371, $B$2:$B$371 = $B357))</f>
        <v>FNE-PACA
UDVN-FNE83
FNE
Des requins et des hommes
M Goueffon
H Bonhomme</v>
      </c>
      <c r="G357" s="34"/>
      <c r="H357" s="113" t="str" cm="1">
        <f t="array" ref="H357">_xlfn.TEXTJOIN(CHAR(10), TRUE, _xlfn._xlws.FILTER(G$2:G$371, $B$2:$B$371 = $B357))</f>
        <v/>
      </c>
      <c r="I357" s="34"/>
      <c r="J357" s="115" t="str" cm="1">
        <f t="array" ref="J357">_xlfn.TEXTJOIN(CHAR(10), TRUE, _xlfn._xlws.FILTER(I$2:I$371, $B$2:$B$371 = $B357))</f>
        <v/>
      </c>
      <c r="K357" s="27" t="s">
        <v>521</v>
      </c>
      <c r="L357" s="151" t="str" cm="1">
        <f t="array" ref="L357">_xlfn.TEXTJOIN(CHAR(10), TRUE, _xlfn._xlws.FILTER(K$2:K$371, $B$2:$B$371 = $B357))</f>
        <v>TJ
Toulon</v>
      </c>
      <c r="M357" s="54"/>
      <c r="N357" s="151" t="str" cm="1">
        <f t="array" ref="N357">_xlfn.TEXTJOIN(CHAR(10), TRUE, _xlfn._xlws.FILTER(M$2:M$371, $B$2:$B$371 = $B357))</f>
        <v/>
      </c>
      <c r="O357" s="54"/>
      <c r="P357" s="151" t="str" cm="1">
        <f t="array" ref="P357">_xlfn.TEXTJOIN(CHAR(10), TRUE, _xlfn._xlws.FILTER(O$2:O$371, $B$2:$B$371 = $B357))</f>
        <v/>
      </c>
      <c r="Q357" s="54"/>
      <c r="R357" s="151" t="str" cm="1">
        <f t="array" ref="R357">_xlfn.TEXTJOIN(CHAR(10), TRUE, _xlfn._xlws.FILTER(Q$2:Q$371, $B$2:$B$371 = $B357))</f>
        <v/>
      </c>
      <c r="S357" s="219" t="s">
        <v>532</v>
      </c>
      <c r="T357" s="113" t="str" cm="1">
        <f t="array" ref="T357">_xlfn.TEXTJOIN(CHAR(10), TRUE, _xlfn._xlws.FILTER(S$2:S$371, $B$2:$B$371 = $B357))</f>
        <v xml:space="preserve">Numéro Parquet : 22056000068 </v>
      </c>
      <c r="U357" s="3" t="s">
        <v>522</v>
      </c>
      <c r="V357" s="113" t="str" cm="1">
        <f t="array" ref="V357">_xlfn.TEXTJOIN(CHAR(10), TRUE, _xlfn._xlws.FILTER(U$2:U$371, $B$2:$B$371 = $B357))</f>
        <v xml:space="preserve">Dépôt de plainte pour détention et vente d’espèces protégées.
Le 16/02/2022
Attente du dossier de la part du parquet.
Prévenu :
Eric CURNIER </v>
      </c>
      <c r="W357" s="3" t="s">
        <v>527</v>
      </c>
      <c r="X357" s="113" t="str" cm="1">
        <f t="array" ref="X357">_xlfn.TEXTJOIN(CHAR(10), TRUE, _xlfn._xlws.FILTER(W$2:W$371, $B$2:$B$371 = $B357))</f>
        <v>Audience 13/09/2022
D. Calmet</v>
      </c>
      <c r="Y357" s="3" t="s">
        <v>528</v>
      </c>
      <c r="Z357" s="113" t="str" cm="1">
        <f t="array" ref="Z357">_xlfn.TEXTJOIN(CHAR(10), TRUE, _xlfn._xlws.FILTER(Y$2:Y$371, $B$2:$B$371 = $B357))</f>
        <v>Jugement du 13/09/2022
Amende 4 000€
Associations : 1.000 € Chacune + 150€ Frais chacune. Ne fait pas appel.
Recouvrement réalisé 12-2023 : 1150€</v>
      </c>
      <c r="AA357" s="34"/>
      <c r="AB357" s="113"/>
      <c r="AC357" s="39"/>
      <c r="AD357" s="98"/>
      <c r="AE357" s="39"/>
      <c r="AF357" s="98"/>
      <c r="AG357" s="39"/>
      <c r="AH357" s="98" t="str" cm="1">
        <f t="array" ref="AH357">_xlfn.TEXTJOIN(CHAR(10), TRUE, _xlfn._xlws.FILTER(AG$2:AG$371, $B$2:$B$371 = $B357))</f>
        <v/>
      </c>
      <c r="AI357" s="39"/>
      <c r="AJ357" s="92" t="str" cm="1">
        <f t="array" ref="AJ357">_xlfn.TEXTJOIN(CHAR(10), TRUE, _xlfn._xlws.FILTER(AI$2:AI$371, $B$2:$B$371 = $B357))</f>
        <v/>
      </c>
    </row>
    <row r="358" spans="1:36" ht="130.19999999999999" thickBot="1" x14ac:dyDescent="0.35">
      <c r="A358" s="36"/>
      <c r="B358" s="89">
        <f t="shared" si="9"/>
        <v>55</v>
      </c>
      <c r="C358" s="220"/>
      <c r="D358" s="87" t="str" cm="1">
        <f t="array" ref="D358">_xlfn.TEXTJOIN(", ", TRUE, _xlfn._xlws.FILTER(C$2:C$371, $B$2:$B$371 = B358))</f>
        <v>Var</v>
      </c>
      <c r="E358" s="3" t="s">
        <v>14</v>
      </c>
      <c r="F358" s="87" t="str" cm="1">
        <f t="array" ref="F358">_xlfn.TEXTJOIN(CHAR(10), TRUE, _xlfn._xlws.FILTER(E$2:E$371, $B$2:$B$371 = $B358))</f>
        <v>FNE-PACA
UDVN-FNE83
FNE
Des requins et des hommes
M Goueffon
H Bonhomme</v>
      </c>
      <c r="G358" s="34"/>
      <c r="H358" s="113" t="str" cm="1">
        <f t="array" ref="H358">_xlfn.TEXTJOIN(CHAR(10), TRUE, _xlfn._xlws.FILTER(G$2:G$371, $B$2:$B$371 = $B358))</f>
        <v/>
      </c>
      <c r="I358" s="34"/>
      <c r="J358" s="115" t="str" cm="1">
        <f t="array" ref="J358">_xlfn.TEXTJOIN(CHAR(10), TRUE, _xlfn._xlws.FILTER(I$2:I$371, $B$2:$B$371 = $B358))</f>
        <v/>
      </c>
      <c r="K358" s="27" t="s">
        <v>452</v>
      </c>
      <c r="L358" s="151" t="str" cm="1">
        <f t="array" ref="L358">_xlfn.TEXTJOIN(CHAR(10), TRUE, _xlfn._xlws.FILTER(K$2:K$371, $B$2:$B$371 = $B358))</f>
        <v>TJ
Toulon</v>
      </c>
      <c r="M358" s="54"/>
      <c r="N358" s="151" t="str" cm="1">
        <f t="array" ref="N358">_xlfn.TEXTJOIN(CHAR(10), TRUE, _xlfn._xlws.FILTER(M$2:M$371, $B$2:$B$371 = $B358))</f>
        <v/>
      </c>
      <c r="O358" s="54"/>
      <c r="P358" s="151" t="str" cm="1">
        <f t="array" ref="P358">_xlfn.TEXTJOIN(CHAR(10), TRUE, _xlfn._xlws.FILTER(O$2:O$371, $B$2:$B$371 = $B358))</f>
        <v/>
      </c>
      <c r="Q358" s="54"/>
      <c r="R358" s="151" t="str" cm="1">
        <f t="array" ref="R358">_xlfn.TEXTJOIN(CHAR(10), TRUE, _xlfn._xlws.FILTER(Q$2:Q$371, $B$2:$B$371 = $B358))</f>
        <v/>
      </c>
      <c r="S358" s="220"/>
      <c r="T358" s="113" t="str" cm="1">
        <f t="array" ref="T358">_xlfn.TEXTJOIN(CHAR(10), TRUE, _xlfn._xlws.FILTER(S$2:S$371, $B$2:$B$371 = $B358))</f>
        <v xml:space="preserve">Numéro Parquet : 22056000068 </v>
      </c>
      <c r="U358" s="3" t="s">
        <v>523</v>
      </c>
      <c r="V358" s="113" t="str" cm="1">
        <f t="array" ref="V358">_xlfn.TEXTJOIN(CHAR(10), TRUE, _xlfn._xlws.FILTER(U$2:U$371, $B$2:$B$371 = $B358))</f>
        <v xml:space="preserve">Dépôt de plainte pour détention et vente d’espèces protégées.
Le 16/02/2022
Attente du dossier de la part du parquet.
Prévenu :
Eric CURNIER </v>
      </c>
      <c r="W358" s="3" t="s">
        <v>112</v>
      </c>
      <c r="X358" s="113" t="str" cm="1">
        <f t="array" ref="X358">_xlfn.TEXTJOIN(CHAR(10), TRUE, _xlfn._xlws.FILTER(W$2:W$371, $B$2:$B$371 = $B358))</f>
        <v>Audience 13/09/2022
D. Calmet</v>
      </c>
      <c r="Y358" s="3" t="s">
        <v>529</v>
      </c>
      <c r="Z358" s="113" t="str" cm="1">
        <f t="array" ref="Z358">_xlfn.TEXTJOIN(CHAR(10), TRUE, _xlfn._xlws.FILTER(Y$2:Y$371, $B$2:$B$371 = $B358))</f>
        <v>Jugement du 13/09/2022
Amende 4 000€
Associations : 1.000 € Chacune + 150€ Frais chacune. Ne fait pas appel.
Recouvrement réalisé 12-2023 : 1150€</v>
      </c>
      <c r="AA358" s="34"/>
      <c r="AB358" s="113"/>
      <c r="AC358" s="39"/>
      <c r="AD358" s="98"/>
      <c r="AE358" s="39"/>
      <c r="AF358" s="98"/>
      <c r="AG358" s="39"/>
      <c r="AH358" s="98" t="str" cm="1">
        <f t="array" ref="AH358">_xlfn.TEXTJOIN(CHAR(10), TRUE, _xlfn._xlws.FILTER(AG$2:AG$371, $B$2:$B$371 = $B358))</f>
        <v/>
      </c>
      <c r="AI358" s="39"/>
      <c r="AJ358" s="92" t="str" cm="1">
        <f t="array" ref="AJ358">_xlfn.TEXTJOIN(CHAR(10), TRUE, _xlfn._xlws.FILTER(AI$2:AI$371, $B$2:$B$371 = $B358))</f>
        <v/>
      </c>
    </row>
    <row r="359" spans="1:36" ht="130.19999999999999" thickBot="1" x14ac:dyDescent="0.35">
      <c r="A359" s="36"/>
      <c r="B359" s="89">
        <f t="shared" si="9"/>
        <v>55</v>
      </c>
      <c r="C359" s="220"/>
      <c r="D359" s="87" t="str" cm="1">
        <f t="array" ref="D359">_xlfn.TEXTJOIN(", ", TRUE, _xlfn._xlws.FILTER(C$2:C$371, $B$2:$B$371 = B359))</f>
        <v>Var</v>
      </c>
      <c r="E359" s="3" t="s">
        <v>495</v>
      </c>
      <c r="F359" s="87" t="str" cm="1">
        <f t="array" ref="F359">_xlfn.TEXTJOIN(CHAR(10), TRUE, _xlfn._xlws.FILTER(E$2:E$371, $B$2:$B$371 = $B359))</f>
        <v>FNE-PACA
UDVN-FNE83
FNE
Des requins et des hommes
M Goueffon
H Bonhomme</v>
      </c>
      <c r="G359" s="34"/>
      <c r="H359" s="113" t="str" cm="1">
        <f t="array" ref="H359">_xlfn.TEXTJOIN(CHAR(10), TRUE, _xlfn._xlws.FILTER(G$2:G$371, $B$2:$B$371 = $B359))</f>
        <v/>
      </c>
      <c r="I359" s="34"/>
      <c r="J359" s="115" t="str" cm="1">
        <f t="array" ref="J359">_xlfn.TEXTJOIN(CHAR(10), TRUE, _xlfn._xlws.FILTER(I$2:I$371, $B$2:$B$371 = $B359))</f>
        <v/>
      </c>
      <c r="K359" s="28"/>
      <c r="L359" s="152" t="str" cm="1">
        <f t="array" ref="L359">_xlfn.TEXTJOIN(CHAR(10), TRUE, _xlfn._xlws.FILTER(K$2:K$371, $B$2:$B$371 = $B359))</f>
        <v>TJ
Toulon</v>
      </c>
      <c r="M359" s="55"/>
      <c r="N359" s="152" t="str" cm="1">
        <f t="array" ref="N359">_xlfn.TEXTJOIN(CHAR(10), TRUE, _xlfn._xlws.FILTER(M$2:M$371, $B$2:$B$371 = $B359))</f>
        <v/>
      </c>
      <c r="O359" s="55"/>
      <c r="P359" s="152" t="str" cm="1">
        <f t="array" ref="P359">_xlfn.TEXTJOIN(CHAR(10), TRUE, _xlfn._xlws.FILTER(O$2:O$371, $B$2:$B$371 = $B359))</f>
        <v/>
      </c>
      <c r="Q359" s="55"/>
      <c r="R359" s="152" t="str" cm="1">
        <f t="array" ref="R359">_xlfn.TEXTJOIN(CHAR(10), TRUE, _xlfn._xlws.FILTER(Q$2:Q$371, $B$2:$B$371 = $B359))</f>
        <v/>
      </c>
      <c r="S359" s="220"/>
      <c r="T359" s="113" t="str" cm="1">
        <f t="array" ref="T359">_xlfn.TEXTJOIN(CHAR(10), TRUE, _xlfn._xlws.FILTER(S$2:S$371, $B$2:$B$371 = $B359))</f>
        <v xml:space="preserve">Numéro Parquet : 22056000068 </v>
      </c>
      <c r="U359" s="3" t="s">
        <v>524</v>
      </c>
      <c r="V359" s="113" t="str" cm="1">
        <f t="array" ref="V359">_xlfn.TEXTJOIN(CHAR(10), TRUE, _xlfn._xlws.FILTER(U$2:U$371, $B$2:$B$371 = $B359))</f>
        <v xml:space="preserve">Dépôt de plainte pour détention et vente d’espèces protégées.
Le 16/02/2022
Attente du dossier de la part du parquet.
Prévenu :
Eric CURNIER </v>
      </c>
      <c r="W359" s="7"/>
      <c r="X359" s="116" t="str" cm="1">
        <f t="array" ref="X359">_xlfn.TEXTJOIN(CHAR(10), TRUE, _xlfn._xlws.FILTER(W$2:W$371, $B$2:$B$371 = $B359))</f>
        <v>Audience 13/09/2022
D. Calmet</v>
      </c>
      <c r="Y359" s="9" t="s">
        <v>530</v>
      </c>
      <c r="Z359" s="118" t="str" cm="1">
        <f t="array" ref="Z359">_xlfn.TEXTJOIN(CHAR(10), TRUE, _xlfn._xlws.FILTER(Y$2:Y$371, $B$2:$B$371 = $B359))</f>
        <v>Jugement du 13/09/2022
Amende 4 000€
Associations : 1.000 € Chacune + 150€ Frais chacune. Ne fait pas appel.
Recouvrement réalisé 12-2023 : 1150€</v>
      </c>
      <c r="AA359" s="34"/>
      <c r="AB359" s="113"/>
      <c r="AC359" s="39"/>
      <c r="AD359" s="98"/>
      <c r="AE359" s="39"/>
      <c r="AF359" s="98"/>
      <c r="AG359" s="39"/>
      <c r="AH359" s="98" t="str" cm="1">
        <f t="array" ref="AH359">_xlfn.TEXTJOIN(CHAR(10), TRUE, _xlfn._xlws.FILTER(AG$2:AG$371, $B$2:$B$371 = $B359))</f>
        <v/>
      </c>
      <c r="AI359" s="39"/>
      <c r="AJ359" s="92" t="str" cm="1">
        <f t="array" ref="AJ359">_xlfn.TEXTJOIN(CHAR(10), TRUE, _xlfn._xlws.FILTER(AI$2:AI$371, $B$2:$B$371 = $B359))</f>
        <v/>
      </c>
    </row>
    <row r="360" spans="1:36" ht="144.6" thickBot="1" x14ac:dyDescent="0.35">
      <c r="A360" s="36"/>
      <c r="B360" s="89">
        <f t="shared" si="9"/>
        <v>55</v>
      </c>
      <c r="C360" s="220"/>
      <c r="D360" s="87" t="str" cm="1">
        <f t="array" ref="D360">_xlfn.TEXTJOIN(", ", TRUE, _xlfn._xlws.FILTER(C$2:C$371, $B$2:$B$371 = B360))</f>
        <v>Var</v>
      </c>
      <c r="E360" s="3" t="s">
        <v>520</v>
      </c>
      <c r="F360" s="87" t="str" cm="1">
        <f t="array" ref="F360">_xlfn.TEXTJOIN(CHAR(10), TRUE, _xlfn._xlws.FILTER(E$2:E$371, $B$2:$B$371 = $B360))</f>
        <v>FNE-PACA
UDVN-FNE83
FNE
Des requins et des hommes
M Goueffon
H Bonhomme</v>
      </c>
      <c r="G360" s="34"/>
      <c r="H360" s="113" t="str" cm="1">
        <f t="array" ref="H360">_xlfn.TEXTJOIN(CHAR(10), TRUE, _xlfn._xlws.FILTER(G$2:G$371, $B$2:$B$371 = $B360))</f>
        <v/>
      </c>
      <c r="I360" s="34"/>
      <c r="J360" s="115" t="str" cm="1">
        <f t="array" ref="J360">_xlfn.TEXTJOIN(CHAR(10), TRUE, _xlfn._xlws.FILTER(I$2:I$371, $B$2:$B$371 = $B360))</f>
        <v/>
      </c>
      <c r="K360" s="28"/>
      <c r="L360" s="152" t="str" cm="1">
        <f t="array" ref="L360">_xlfn.TEXTJOIN(CHAR(10), TRUE, _xlfn._xlws.FILTER(K$2:K$371, $B$2:$B$371 = $B360))</f>
        <v>TJ
Toulon</v>
      </c>
      <c r="M360" s="55"/>
      <c r="N360" s="152" t="str" cm="1">
        <f t="array" ref="N360">_xlfn.TEXTJOIN(CHAR(10), TRUE, _xlfn._xlws.FILTER(M$2:M$371, $B$2:$B$371 = $B360))</f>
        <v/>
      </c>
      <c r="O360" s="55"/>
      <c r="P360" s="152" t="str" cm="1">
        <f t="array" ref="P360">_xlfn.TEXTJOIN(CHAR(10), TRUE, _xlfn._xlws.FILTER(O$2:O$371, $B$2:$B$371 = $B360))</f>
        <v/>
      </c>
      <c r="Q360" s="55"/>
      <c r="R360" s="152" t="str" cm="1">
        <f t="array" ref="R360">_xlfn.TEXTJOIN(CHAR(10), TRUE, _xlfn._xlws.FILTER(Q$2:Q$371, $B$2:$B$371 = $B360))</f>
        <v/>
      </c>
      <c r="S360" s="220"/>
      <c r="T360" s="113" t="str" cm="1">
        <f t="array" ref="T360">_xlfn.TEXTJOIN(CHAR(10), TRUE, _xlfn._xlws.FILTER(S$2:S$371, $B$2:$B$371 = $B360))</f>
        <v xml:space="preserve">Numéro Parquet : 22056000068 </v>
      </c>
      <c r="U360" s="3" t="s">
        <v>525</v>
      </c>
      <c r="V360" s="113" t="str" cm="1">
        <f t="array" ref="V360">_xlfn.TEXTJOIN(CHAR(10), TRUE, _xlfn._xlws.FILTER(U$2:U$371, $B$2:$B$371 = $B360))</f>
        <v xml:space="preserve">Dépôt de plainte pour détention et vente d’espèces protégées.
Le 16/02/2022
Attente du dossier de la part du parquet.
Prévenu :
Eric CURNIER </v>
      </c>
      <c r="W360" s="7"/>
      <c r="X360" s="116" t="str" cm="1">
        <f t="array" ref="X360">_xlfn.TEXTJOIN(CHAR(10), TRUE, _xlfn._xlws.FILTER(W$2:W$371, $B$2:$B$371 = $B360))</f>
        <v>Audience 13/09/2022
D. Calmet</v>
      </c>
      <c r="Y360" s="18" t="s">
        <v>531</v>
      </c>
      <c r="Z360" s="129" t="str" cm="1">
        <f t="array" ref="Z360">_xlfn.TEXTJOIN(CHAR(10), TRUE, _xlfn._xlws.FILTER(Y$2:Y$371, $B$2:$B$371 = $B360))</f>
        <v>Jugement du 13/09/2022
Amende 4 000€
Associations : 1.000 € Chacune + 150€ Frais chacune. Ne fait pas appel.
Recouvrement réalisé 12-2023 : 1150€</v>
      </c>
      <c r="AA360" s="34"/>
      <c r="AB360" s="113"/>
      <c r="AC360" s="39"/>
      <c r="AD360" s="98"/>
      <c r="AE360" s="39"/>
      <c r="AF360" s="98"/>
      <c r="AG360" s="39"/>
      <c r="AH360" s="98" t="str" cm="1">
        <f t="array" ref="AH360">_xlfn.TEXTJOIN(CHAR(10), TRUE, _xlfn._xlws.FILTER(AG$2:AG$371, $B$2:$B$371 = $B360))</f>
        <v/>
      </c>
      <c r="AI360" s="39"/>
      <c r="AJ360" s="92" t="str" cm="1">
        <f t="array" ref="AJ360">_xlfn.TEXTJOIN(CHAR(10), TRUE, _xlfn._xlws.FILTER(AI$2:AI$371, $B$2:$B$371 = $B360))</f>
        <v/>
      </c>
    </row>
    <row r="361" spans="1:36" ht="130.19999999999999" thickBot="1" x14ac:dyDescent="0.35">
      <c r="A361" s="36"/>
      <c r="B361" s="89">
        <f t="shared" si="9"/>
        <v>55</v>
      </c>
      <c r="C361" s="220"/>
      <c r="D361" s="87" t="str" cm="1">
        <f t="array" ref="D361">_xlfn.TEXTJOIN(", ", TRUE, _xlfn._xlws.FILTER(C$2:C$371, $B$2:$B$371 = B361))</f>
        <v>Var</v>
      </c>
      <c r="E361" s="3" t="s">
        <v>119</v>
      </c>
      <c r="F361" s="87" t="str" cm="1">
        <f t="array" ref="F361">_xlfn.TEXTJOIN(CHAR(10), TRUE, _xlfn._xlws.FILTER(E$2:E$371, $B$2:$B$371 = $B361))</f>
        <v>FNE-PACA
UDVN-FNE83
FNE
Des requins et des hommes
M Goueffon
H Bonhomme</v>
      </c>
      <c r="G361" s="34"/>
      <c r="H361" s="113" t="str" cm="1">
        <f t="array" ref="H361">_xlfn.TEXTJOIN(CHAR(10), TRUE, _xlfn._xlws.FILTER(G$2:G$371, $B$2:$B$371 = $B361))</f>
        <v/>
      </c>
      <c r="I361" s="34"/>
      <c r="J361" s="115" t="str" cm="1">
        <f t="array" ref="J361">_xlfn.TEXTJOIN(CHAR(10), TRUE, _xlfn._xlws.FILTER(I$2:I$371, $B$2:$B$371 = $B361))</f>
        <v/>
      </c>
      <c r="K361" s="28"/>
      <c r="L361" s="152" t="str" cm="1">
        <f t="array" ref="L361">_xlfn.TEXTJOIN(CHAR(10), TRUE, _xlfn._xlws.FILTER(K$2:K$371, $B$2:$B$371 = $B361))</f>
        <v>TJ
Toulon</v>
      </c>
      <c r="M361" s="55"/>
      <c r="N361" s="152" t="str" cm="1">
        <f t="array" ref="N361">_xlfn.TEXTJOIN(CHAR(10), TRUE, _xlfn._xlws.FILTER(M$2:M$371, $B$2:$B$371 = $B361))</f>
        <v/>
      </c>
      <c r="O361" s="55"/>
      <c r="P361" s="152" t="str" cm="1">
        <f t="array" ref="P361">_xlfn.TEXTJOIN(CHAR(10), TRUE, _xlfn._xlws.FILTER(O$2:O$371, $B$2:$B$371 = $B361))</f>
        <v/>
      </c>
      <c r="Q361" s="55"/>
      <c r="R361" s="152" t="str" cm="1">
        <f t="array" ref="R361">_xlfn.TEXTJOIN(CHAR(10), TRUE, _xlfn._xlws.FILTER(Q$2:Q$371, $B$2:$B$371 = $B361))</f>
        <v/>
      </c>
      <c r="S361" s="220"/>
      <c r="T361" s="113" t="str" cm="1">
        <f t="array" ref="T361">_xlfn.TEXTJOIN(CHAR(10), TRUE, _xlfn._xlws.FILTER(S$2:S$371, $B$2:$B$371 = $B361))</f>
        <v xml:space="preserve">Numéro Parquet : 22056000068 </v>
      </c>
      <c r="U361" s="3" t="s">
        <v>526</v>
      </c>
      <c r="V361" s="113" t="str" cm="1">
        <f t="array" ref="V361">_xlfn.TEXTJOIN(CHAR(10), TRUE, _xlfn._xlws.FILTER(U$2:U$371, $B$2:$B$371 = $B361))</f>
        <v xml:space="preserve">Dépôt de plainte pour détention et vente d’espèces protégées.
Le 16/02/2022
Attente du dossier de la part du parquet.
Prévenu :
Eric CURNIER </v>
      </c>
      <c r="W361" s="7"/>
      <c r="X361" s="116" t="str" cm="1">
        <f t="array" ref="X361">_xlfn.TEXTJOIN(CHAR(10), TRUE, _xlfn._xlws.FILTER(W$2:W$371, $B$2:$B$371 = $B361))</f>
        <v>Audience 13/09/2022
D. Calmet</v>
      </c>
      <c r="Y361" s="7"/>
      <c r="Z361" s="116" t="str" cm="1">
        <f t="array" ref="Z361">_xlfn.TEXTJOIN(CHAR(10), TRUE, _xlfn._xlws.FILTER(Y$2:Y$371, $B$2:$B$371 = $B361))</f>
        <v>Jugement du 13/09/2022
Amende 4 000€
Associations : 1.000 € Chacune + 150€ Frais chacune. Ne fait pas appel.
Recouvrement réalisé 12-2023 : 1150€</v>
      </c>
      <c r="AA361" s="34"/>
      <c r="AB361" s="113"/>
      <c r="AC361" s="39"/>
      <c r="AD361" s="98"/>
      <c r="AE361" s="39"/>
      <c r="AF361" s="98"/>
      <c r="AG361" s="39"/>
      <c r="AH361" s="98" t="str" cm="1">
        <f t="array" ref="AH361">_xlfn.TEXTJOIN(CHAR(10), TRUE, _xlfn._xlws.FILTER(AG$2:AG$371, $B$2:$B$371 = $B361))</f>
        <v/>
      </c>
      <c r="AI361" s="39"/>
      <c r="AJ361" s="92" t="str" cm="1">
        <f t="array" ref="AJ361">_xlfn.TEXTJOIN(CHAR(10), TRUE, _xlfn._xlws.FILTER(AI$2:AI$371, $B$2:$B$371 = $B361))</f>
        <v/>
      </c>
    </row>
    <row r="362" spans="1:36" ht="130.19999999999999" thickBot="1" x14ac:dyDescent="0.35">
      <c r="A362" s="36"/>
      <c r="B362" s="89">
        <f t="shared" si="9"/>
        <v>55</v>
      </c>
      <c r="C362" s="220"/>
      <c r="D362" s="87" t="str" cm="1">
        <f t="array" ref="D362">_xlfn.TEXTJOIN(", ", TRUE, _xlfn._xlws.FILTER(C$2:C$371, $B$2:$B$371 = B362))</f>
        <v>Var</v>
      </c>
      <c r="E362" s="3" t="s">
        <v>105</v>
      </c>
      <c r="F362" s="87" t="str" cm="1">
        <f t="array" ref="F362">_xlfn.TEXTJOIN(CHAR(10), TRUE, _xlfn._xlws.FILTER(E$2:E$371, $B$2:$B$371 = $B362))</f>
        <v>FNE-PACA
UDVN-FNE83
FNE
Des requins et des hommes
M Goueffon
H Bonhomme</v>
      </c>
      <c r="G362" s="34"/>
      <c r="H362" s="113" t="str" cm="1">
        <f t="array" ref="H362">_xlfn.TEXTJOIN(CHAR(10), TRUE, _xlfn._xlws.FILTER(G$2:G$371, $B$2:$B$371 = $B362))</f>
        <v/>
      </c>
      <c r="I362" s="34"/>
      <c r="J362" s="115" t="str" cm="1">
        <f t="array" ref="J362">_xlfn.TEXTJOIN(CHAR(10), TRUE, _xlfn._xlws.FILTER(I$2:I$371, $B$2:$B$371 = $B362))</f>
        <v/>
      </c>
      <c r="K362" s="28"/>
      <c r="L362" s="152" t="str" cm="1">
        <f t="array" ref="L362">_xlfn.TEXTJOIN(CHAR(10), TRUE, _xlfn._xlws.FILTER(K$2:K$371, $B$2:$B$371 = $B362))</f>
        <v>TJ
Toulon</v>
      </c>
      <c r="M362" s="55"/>
      <c r="N362" s="152" t="str" cm="1">
        <f t="array" ref="N362">_xlfn.TEXTJOIN(CHAR(10), TRUE, _xlfn._xlws.FILTER(M$2:M$371, $B$2:$B$371 = $B362))</f>
        <v/>
      </c>
      <c r="O362" s="55"/>
      <c r="P362" s="152" t="str" cm="1">
        <f t="array" ref="P362">_xlfn.TEXTJOIN(CHAR(10), TRUE, _xlfn._xlws.FILTER(O$2:O$371, $B$2:$B$371 = $B362))</f>
        <v/>
      </c>
      <c r="Q362" s="55"/>
      <c r="R362" s="152" t="str" cm="1">
        <f t="array" ref="R362">_xlfn.TEXTJOIN(CHAR(10), TRUE, _xlfn._xlws.FILTER(Q$2:Q$371, $B$2:$B$371 = $B362))</f>
        <v/>
      </c>
      <c r="S362" s="220"/>
      <c r="T362" s="113" t="str" cm="1">
        <f t="array" ref="T362">_xlfn.TEXTJOIN(CHAR(10), TRUE, _xlfn._xlws.FILTER(S$2:S$371, $B$2:$B$371 = $B362))</f>
        <v xml:space="preserve">Numéro Parquet : 22056000068 </v>
      </c>
      <c r="U362" s="7"/>
      <c r="V362" s="116" t="str" cm="1">
        <f t="array" ref="V362">_xlfn.TEXTJOIN(CHAR(10), TRUE, _xlfn._xlws.FILTER(U$2:U$371, $B$2:$B$371 = $B362))</f>
        <v xml:space="preserve">Dépôt de plainte pour détention et vente d’espèces protégées.
Le 16/02/2022
Attente du dossier de la part du parquet.
Prévenu :
Eric CURNIER </v>
      </c>
      <c r="W362" s="7"/>
      <c r="X362" s="116" t="str" cm="1">
        <f t="array" ref="X362">_xlfn.TEXTJOIN(CHAR(10), TRUE, _xlfn._xlws.FILTER(W$2:W$371, $B$2:$B$371 = $B362))</f>
        <v>Audience 13/09/2022
D. Calmet</v>
      </c>
      <c r="Y362" s="7"/>
      <c r="Z362" s="116" t="str" cm="1">
        <f t="array" ref="Z362">_xlfn.TEXTJOIN(CHAR(10), TRUE, _xlfn._xlws.FILTER(Y$2:Y$371, $B$2:$B$371 = $B362))</f>
        <v>Jugement du 13/09/2022
Amende 4 000€
Associations : 1.000 € Chacune + 150€ Frais chacune. Ne fait pas appel.
Recouvrement réalisé 12-2023 : 1150€</v>
      </c>
      <c r="AA362" s="37"/>
      <c r="AB362" s="116"/>
      <c r="AC362" s="39"/>
      <c r="AD362" s="98"/>
      <c r="AE362" s="39"/>
      <c r="AF362" s="98"/>
      <c r="AG362" s="39"/>
      <c r="AH362" s="98" t="str" cm="1">
        <f t="array" ref="AH362">_xlfn.TEXTJOIN(CHAR(10), TRUE, _xlfn._xlws.FILTER(AG$2:AG$371, $B$2:$B$371 = $B362))</f>
        <v/>
      </c>
      <c r="AI362" s="39"/>
      <c r="AJ362" s="92" t="str" cm="1">
        <f t="array" ref="AJ362">_xlfn.TEXTJOIN(CHAR(10), TRUE, _xlfn._xlws.FILTER(AI$2:AI$371, $B$2:$B$371 = $B362))</f>
        <v/>
      </c>
    </row>
    <row r="363" spans="1:36" ht="130.19999999999999" thickBot="1" x14ac:dyDescent="0.35">
      <c r="A363" s="36"/>
      <c r="B363" s="89">
        <f t="shared" si="9"/>
        <v>55</v>
      </c>
      <c r="C363" s="220"/>
      <c r="D363" s="87" t="str" cm="1">
        <f t="array" ref="D363">_xlfn.TEXTJOIN(", ", TRUE, _xlfn._xlws.FILTER(C$2:C$371, $B$2:$B$371 = B363))</f>
        <v>Var</v>
      </c>
      <c r="E363" s="3"/>
      <c r="F363" s="87" t="str" cm="1">
        <f t="array" ref="F363">_xlfn.TEXTJOIN(CHAR(10), TRUE, _xlfn._xlws.FILTER(E$2:E$371, $B$2:$B$371 = $B363))</f>
        <v>FNE-PACA
UDVN-FNE83
FNE
Des requins et des hommes
M Goueffon
H Bonhomme</v>
      </c>
      <c r="G363" s="34"/>
      <c r="H363" s="113" t="str" cm="1">
        <f t="array" ref="H363">_xlfn.TEXTJOIN(CHAR(10), TRUE, _xlfn._xlws.FILTER(G$2:G$371, $B$2:$B$371 = $B363))</f>
        <v/>
      </c>
      <c r="I363" s="34"/>
      <c r="J363" s="115" t="str" cm="1">
        <f t="array" ref="J363">_xlfn.TEXTJOIN(CHAR(10), TRUE, _xlfn._xlws.FILTER(I$2:I$371, $B$2:$B$371 = $B363))</f>
        <v/>
      </c>
      <c r="K363" s="28"/>
      <c r="L363" s="152" t="str" cm="1">
        <f t="array" ref="L363">_xlfn.TEXTJOIN(CHAR(10), TRUE, _xlfn._xlws.FILTER(K$2:K$371, $B$2:$B$371 = $B363))</f>
        <v>TJ
Toulon</v>
      </c>
      <c r="M363" s="55"/>
      <c r="N363" s="152" t="str" cm="1">
        <f t="array" ref="N363">_xlfn.TEXTJOIN(CHAR(10), TRUE, _xlfn._xlws.FILTER(M$2:M$371, $B$2:$B$371 = $B363))</f>
        <v/>
      </c>
      <c r="O363" s="55"/>
      <c r="P363" s="152" t="str" cm="1">
        <f t="array" ref="P363">_xlfn.TEXTJOIN(CHAR(10), TRUE, _xlfn._xlws.FILTER(O$2:O$371, $B$2:$B$371 = $B363))</f>
        <v/>
      </c>
      <c r="Q363" s="55"/>
      <c r="R363" s="152" t="str" cm="1">
        <f t="array" ref="R363">_xlfn.TEXTJOIN(CHAR(10), TRUE, _xlfn._xlws.FILTER(Q$2:Q$371, $B$2:$B$371 = $B363))</f>
        <v/>
      </c>
      <c r="S363" s="220"/>
      <c r="T363" s="113" t="str" cm="1">
        <f t="array" ref="T363">_xlfn.TEXTJOIN(CHAR(10), TRUE, _xlfn._xlws.FILTER(S$2:S$371, $B$2:$B$371 = $B363))</f>
        <v xml:space="preserve">Numéro Parquet : 22056000068 </v>
      </c>
      <c r="U363" s="7"/>
      <c r="V363" s="116" t="str" cm="1">
        <f t="array" ref="V363">_xlfn.TEXTJOIN(CHAR(10), TRUE, _xlfn._xlws.FILTER(U$2:U$371, $B$2:$B$371 = $B363))</f>
        <v xml:space="preserve">Dépôt de plainte pour détention et vente d’espèces protégées.
Le 16/02/2022
Attente du dossier de la part du parquet.
Prévenu :
Eric CURNIER </v>
      </c>
      <c r="W363" s="7"/>
      <c r="X363" s="116" t="str" cm="1">
        <f t="array" ref="X363">_xlfn.TEXTJOIN(CHAR(10), TRUE, _xlfn._xlws.FILTER(W$2:W$371, $B$2:$B$371 = $B363))</f>
        <v>Audience 13/09/2022
D. Calmet</v>
      </c>
      <c r="Y363" s="7"/>
      <c r="Z363" s="116" t="str" cm="1">
        <f t="array" ref="Z363">_xlfn.TEXTJOIN(CHAR(10), TRUE, _xlfn._xlws.FILTER(Y$2:Y$371, $B$2:$B$371 = $B363))</f>
        <v>Jugement du 13/09/2022
Amende 4 000€
Associations : 1.000 € Chacune + 150€ Frais chacune. Ne fait pas appel.
Recouvrement réalisé 12-2023 : 1150€</v>
      </c>
      <c r="AA363" s="37"/>
      <c r="AB363" s="116"/>
      <c r="AC363" s="39"/>
      <c r="AD363" s="98"/>
      <c r="AE363" s="39"/>
      <c r="AF363" s="98"/>
      <c r="AG363" s="39"/>
      <c r="AH363" s="98" t="str" cm="1">
        <f t="array" ref="AH363">_xlfn.TEXTJOIN(CHAR(10), TRUE, _xlfn._xlws.FILTER(AG$2:AG$371, $B$2:$B$371 = $B363))</f>
        <v/>
      </c>
      <c r="AI363" s="39"/>
      <c r="AJ363" s="92" t="str" cm="1">
        <f t="array" ref="AJ363">_xlfn.TEXTJOIN(CHAR(10), TRUE, _xlfn._xlws.FILTER(AI$2:AI$371, $B$2:$B$371 = $B363))</f>
        <v/>
      </c>
    </row>
    <row r="364" spans="1:36" ht="130.19999999999999" thickBot="1" x14ac:dyDescent="0.35">
      <c r="A364" s="36"/>
      <c r="B364" s="89">
        <f t="shared" si="9"/>
        <v>55</v>
      </c>
      <c r="C364" s="220"/>
      <c r="D364" s="87" t="str" cm="1">
        <f t="array" ref="D364">_xlfn.TEXTJOIN(", ", TRUE, _xlfn._xlws.FILTER(C$2:C$371, $B$2:$B$371 = B364))</f>
        <v>Var</v>
      </c>
      <c r="E364" s="7"/>
      <c r="F364" s="87" t="str" cm="1">
        <f t="array" ref="F364">_xlfn.TEXTJOIN(CHAR(10), TRUE, _xlfn._xlws.FILTER(E$2:E$371, $B$2:$B$371 = $B364))</f>
        <v>FNE-PACA
UDVN-FNE83
FNE
Des requins et des hommes
M Goueffon
H Bonhomme</v>
      </c>
      <c r="G364" s="37"/>
      <c r="H364" s="116" t="str" cm="1">
        <f t="array" ref="H364">_xlfn.TEXTJOIN(CHAR(10), TRUE, _xlfn._xlws.FILTER(G$2:G$371, $B$2:$B$371 = $B364))</f>
        <v/>
      </c>
      <c r="I364" s="37"/>
      <c r="J364" s="169" t="str" cm="1">
        <f t="array" ref="J364">_xlfn.TEXTJOIN(CHAR(10), TRUE, _xlfn._xlws.FILTER(I$2:I$371, $B$2:$B$371 = $B364))</f>
        <v/>
      </c>
      <c r="K364" s="28"/>
      <c r="L364" s="152" t="str" cm="1">
        <f t="array" ref="L364">_xlfn.TEXTJOIN(CHAR(10), TRUE, _xlfn._xlws.FILTER(K$2:K$371, $B$2:$B$371 = $B364))</f>
        <v>TJ
Toulon</v>
      </c>
      <c r="M364" s="55"/>
      <c r="N364" s="152" t="str" cm="1">
        <f t="array" ref="N364">_xlfn.TEXTJOIN(CHAR(10), TRUE, _xlfn._xlws.FILTER(M$2:M$371, $B$2:$B$371 = $B364))</f>
        <v/>
      </c>
      <c r="O364" s="55"/>
      <c r="P364" s="152" t="str" cm="1">
        <f t="array" ref="P364">_xlfn.TEXTJOIN(CHAR(10), TRUE, _xlfn._xlws.FILTER(O$2:O$371, $B$2:$B$371 = $B364))</f>
        <v/>
      </c>
      <c r="Q364" s="55"/>
      <c r="R364" s="152" t="str" cm="1">
        <f t="array" ref="R364">_xlfn.TEXTJOIN(CHAR(10), TRUE, _xlfn._xlws.FILTER(Q$2:Q$371, $B$2:$B$371 = $B364))</f>
        <v/>
      </c>
      <c r="S364" s="220"/>
      <c r="T364" s="113" t="str" cm="1">
        <f t="array" ref="T364">_xlfn.TEXTJOIN(CHAR(10), TRUE, _xlfn._xlws.FILTER(S$2:S$371, $B$2:$B$371 = $B364))</f>
        <v xml:space="preserve">Numéro Parquet : 22056000068 </v>
      </c>
      <c r="U364" s="7"/>
      <c r="V364" s="116" t="str" cm="1">
        <f t="array" ref="V364">_xlfn.TEXTJOIN(CHAR(10), TRUE, _xlfn._xlws.FILTER(U$2:U$371, $B$2:$B$371 = $B364))</f>
        <v xml:space="preserve">Dépôt de plainte pour détention et vente d’espèces protégées.
Le 16/02/2022
Attente du dossier de la part du parquet.
Prévenu :
Eric CURNIER </v>
      </c>
      <c r="W364" s="7"/>
      <c r="X364" s="116" t="str" cm="1">
        <f t="array" ref="X364">_xlfn.TEXTJOIN(CHAR(10), TRUE, _xlfn._xlws.FILTER(W$2:W$371, $B$2:$B$371 = $B364))</f>
        <v>Audience 13/09/2022
D. Calmet</v>
      </c>
      <c r="Y364" s="7"/>
      <c r="Z364" s="116" t="str" cm="1">
        <f t="array" ref="Z364">_xlfn.TEXTJOIN(CHAR(10), TRUE, _xlfn._xlws.FILTER(Y$2:Y$371, $B$2:$B$371 = $B364))</f>
        <v>Jugement du 13/09/2022
Amende 4 000€
Associations : 1.000 € Chacune + 150€ Frais chacune. Ne fait pas appel.
Recouvrement réalisé 12-2023 : 1150€</v>
      </c>
      <c r="AA364" s="37"/>
      <c r="AB364" s="116"/>
      <c r="AC364" s="39"/>
      <c r="AD364" s="98"/>
      <c r="AE364" s="39"/>
      <c r="AF364" s="98"/>
      <c r="AG364" s="39"/>
      <c r="AH364" s="98" t="str" cm="1">
        <f t="array" ref="AH364">_xlfn.TEXTJOIN(CHAR(10), TRUE, _xlfn._xlws.FILTER(AG$2:AG$371, $B$2:$B$371 = $B364))</f>
        <v/>
      </c>
      <c r="AI364" s="39"/>
      <c r="AJ364" s="92" t="str" cm="1">
        <f t="array" ref="AJ364">_xlfn.TEXTJOIN(CHAR(10), TRUE, _xlfn._xlws.FILTER(AI$2:AI$371, $B$2:$B$371 = $B364))</f>
        <v/>
      </c>
    </row>
    <row r="365" spans="1:36" ht="130.19999999999999" thickBot="1" x14ac:dyDescent="0.35">
      <c r="A365" s="79"/>
      <c r="B365" s="89">
        <f t="shared" si="9"/>
        <v>55</v>
      </c>
      <c r="C365" s="221"/>
      <c r="D365" s="87" t="str" cm="1">
        <f t="array" ref="D365">_xlfn.TEXTJOIN(", ", TRUE, _xlfn._xlws.FILTER(C$2:C$371, $B$2:$B$371 = B365))</f>
        <v>Var</v>
      </c>
      <c r="E365" s="8"/>
      <c r="F365" s="87" t="str" cm="1">
        <f t="array" ref="F365">_xlfn.TEXTJOIN(CHAR(10), TRUE, _xlfn._xlws.FILTER(E$2:E$371, $B$2:$B$371 = $B365))</f>
        <v>FNE-PACA
UDVN-FNE83
FNE
Des requins et des hommes
M Goueffon
H Bonhomme</v>
      </c>
      <c r="G365" s="38"/>
      <c r="H365" s="117" t="str" cm="1">
        <f t="array" ref="H365">_xlfn.TEXTJOIN(CHAR(10), TRUE, _xlfn._xlws.FILTER(G$2:G$371, $B$2:$B$371 = $B365))</f>
        <v/>
      </c>
      <c r="I365" s="38"/>
      <c r="J365" s="170" t="str" cm="1">
        <f t="array" ref="J365">_xlfn.TEXTJOIN(CHAR(10), TRUE, _xlfn._xlws.FILTER(I$2:I$371, $B$2:$B$371 = $B365))</f>
        <v/>
      </c>
      <c r="K365" s="29"/>
      <c r="L365" s="153" t="str" cm="1">
        <f t="array" ref="L365">_xlfn.TEXTJOIN(CHAR(10), TRUE, _xlfn._xlws.FILTER(K$2:K$371, $B$2:$B$371 = $B365))</f>
        <v>TJ
Toulon</v>
      </c>
      <c r="M365" s="56"/>
      <c r="N365" s="153" t="str" cm="1">
        <f t="array" ref="N365">_xlfn.TEXTJOIN(CHAR(10), TRUE, _xlfn._xlws.FILTER(M$2:M$371, $B$2:$B$371 = $B365))</f>
        <v/>
      </c>
      <c r="O365" s="56"/>
      <c r="P365" s="153" t="str" cm="1">
        <f t="array" ref="P365">_xlfn.TEXTJOIN(CHAR(10), TRUE, _xlfn._xlws.FILTER(O$2:O$371, $B$2:$B$371 = $B365))</f>
        <v/>
      </c>
      <c r="Q365" s="56"/>
      <c r="R365" s="153" t="str" cm="1">
        <f t="array" ref="R365">_xlfn.TEXTJOIN(CHAR(10), TRUE, _xlfn._xlws.FILTER(Q$2:Q$371, $B$2:$B$371 = $B365))</f>
        <v/>
      </c>
      <c r="S365" s="221"/>
      <c r="T365" s="114" t="str" cm="1">
        <f t="array" ref="T365">_xlfn.TEXTJOIN(CHAR(10), TRUE, _xlfn._xlws.FILTER(S$2:S$371, $B$2:$B$371 = $B365))</f>
        <v xml:space="preserve">Numéro Parquet : 22056000068 </v>
      </c>
      <c r="U365" s="8"/>
      <c r="V365" s="117" t="str" cm="1">
        <f t="array" ref="V365">_xlfn.TEXTJOIN(CHAR(10), TRUE, _xlfn._xlws.FILTER(U$2:U$371, $B$2:$B$371 = $B365))</f>
        <v xml:space="preserve">Dépôt de plainte pour détention et vente d’espèces protégées.
Le 16/02/2022
Attente du dossier de la part du parquet.
Prévenu :
Eric CURNIER </v>
      </c>
      <c r="W365" s="8"/>
      <c r="X365" s="117" t="str" cm="1">
        <f t="array" ref="X365">_xlfn.TEXTJOIN(CHAR(10), TRUE, _xlfn._xlws.FILTER(W$2:W$371, $B$2:$B$371 = $B365))</f>
        <v>Audience 13/09/2022
D. Calmet</v>
      </c>
      <c r="Y365" s="8"/>
      <c r="Z365" s="117" t="str" cm="1">
        <f t="array" ref="Z365">_xlfn.TEXTJOIN(CHAR(10), TRUE, _xlfn._xlws.FILTER(Y$2:Y$371, $B$2:$B$371 = $B365))</f>
        <v>Jugement du 13/09/2022
Amende 4 000€
Associations : 1.000 € Chacune + 150€ Frais chacune. Ne fait pas appel.
Recouvrement réalisé 12-2023 : 1150€</v>
      </c>
      <c r="AA365" s="38"/>
      <c r="AB365" s="117"/>
      <c r="AC365" s="40"/>
      <c r="AD365" s="108"/>
      <c r="AE365" s="40"/>
      <c r="AF365" s="108"/>
      <c r="AG365" s="40"/>
      <c r="AH365" s="108" t="str" cm="1">
        <f t="array" ref="AH365">_xlfn.TEXTJOIN(CHAR(10), TRUE, _xlfn._xlws.FILTER(AG$2:AG$371, $B$2:$B$371 = $B365))</f>
        <v/>
      </c>
      <c r="AI365" s="40"/>
      <c r="AJ365" s="92" t="str" cm="1">
        <f t="array" ref="AJ365">_xlfn.TEXTJOIN(CHAR(10), TRUE, _xlfn._xlws.FILTER(AI$2:AI$371, $B$2:$B$371 = $B365))</f>
        <v/>
      </c>
    </row>
    <row r="366" spans="1:36" s="68" customFormat="1" ht="58.2" thickBot="1" x14ac:dyDescent="0.35">
      <c r="A366" s="78">
        <v>56</v>
      </c>
      <c r="B366" s="89">
        <f t="shared" si="9"/>
        <v>56</v>
      </c>
      <c r="C366" s="219" t="s">
        <v>533</v>
      </c>
      <c r="D366" s="87" t="str" cm="1">
        <f t="array" ref="D366">_xlfn.TEXTJOIN(", ", TRUE, _xlfn._xlws.FILTER(C$2:C$371, $B$2:$B$371 = B366))</f>
        <v>Villecroze</v>
      </c>
      <c r="E366" s="3" t="s">
        <v>13</v>
      </c>
      <c r="F366" s="87" t="str" cm="1">
        <f t="array" ref="F366">_xlfn.TEXTJOIN(CHAR(10), TRUE, _xlfn._xlws.FILTER(E$2:E$371, $B$2:$B$371 = $B366))</f>
        <v>FNE-PACA
UDVN-FNE83
M Goueffon
H Bonhomme</v>
      </c>
      <c r="G366" s="34"/>
      <c r="H366" s="113" t="str" cm="1">
        <f t="array" ref="H366">_xlfn.TEXTJOIN(CHAR(10), TRUE, _xlfn._xlws.FILTER(G$2:G$371, $B$2:$B$371 = $B366))</f>
        <v/>
      </c>
      <c r="I366" s="34"/>
      <c r="J366" s="115" t="str" cm="1">
        <f t="array" ref="J366">_xlfn.TEXTJOIN(CHAR(10), TRUE, _xlfn._xlws.FILTER(I$2:I$371, $B$2:$B$371 = $B366))</f>
        <v/>
      </c>
      <c r="K366" s="222" t="s">
        <v>43</v>
      </c>
      <c r="L366" s="151" t="str" cm="1">
        <f t="array" ref="L366">_xlfn.TEXTJOIN(CHAR(10), TRUE, _xlfn._xlws.FILTER(K$2:K$371, $B$2:$B$371 = $B366))</f>
        <v>TJ Draguignan</v>
      </c>
      <c r="M366" s="54"/>
      <c r="N366" s="151" t="str" cm="1">
        <f t="array" ref="N366">_xlfn.TEXTJOIN(CHAR(10), TRUE, _xlfn._xlws.FILTER(M$2:M$371, $B$2:$B$371 = $B366))</f>
        <v/>
      </c>
      <c r="O366" s="54"/>
      <c r="P366" s="151" t="str" cm="1">
        <f t="array" ref="P366">_xlfn.TEXTJOIN(CHAR(10), TRUE, _xlfn._xlws.FILTER(O$2:O$371, $B$2:$B$371 = $B366))</f>
        <v/>
      </c>
      <c r="Q366" s="54"/>
      <c r="R366" s="151" t="str" cm="1">
        <f t="array" ref="R366">_xlfn.TEXTJOIN(CHAR(10), TRUE, _xlfn._xlws.FILTER(Q$2:Q$371, $B$2:$B$371 = $B366))</f>
        <v/>
      </c>
      <c r="S366" s="219"/>
      <c r="T366" s="113" t="str" cm="1">
        <f t="array" ref="T366">_xlfn.TEXTJOIN(CHAR(10), TRUE, _xlfn._xlws.FILTER(S$2:S$371, $B$2:$B$371 = $B366))</f>
        <v/>
      </c>
      <c r="U366" s="3" t="s">
        <v>534</v>
      </c>
      <c r="V366" s="113" t="str" cm="1">
        <f t="array" ref="V366">_xlfn.TEXTJOIN(CHAR(10), TRUE, _xlfn._xlws.FILTER(U$2:U$371, $B$2:$B$371 = $B366))</f>
        <v>Dépôt de plainte pour défrichage et destruction d’espèces protégées.
07/03/2023</v>
      </c>
      <c r="W366" s="219"/>
      <c r="X366" s="120" t="str" cm="1">
        <f t="array" ref="X366">_xlfn.TEXTJOIN(CHAR(10), TRUE, _xlfn._xlws.FILTER(W$2:W$371, $B$2:$B$371 = $B366))</f>
        <v/>
      </c>
      <c r="Y366" s="219"/>
      <c r="Z366" s="113" t="str" cm="1">
        <f t="array" ref="Z366">_xlfn.TEXTJOIN(CHAR(10), TRUE, _xlfn._xlws.FILTER(Y$2:Y$371, $B$2:$B$371 = $B366))</f>
        <v/>
      </c>
      <c r="AA366" s="34"/>
      <c r="AB366" s="113"/>
      <c r="AC366" s="217"/>
      <c r="AD366" s="95"/>
      <c r="AE366" s="217"/>
      <c r="AF366" s="95"/>
      <c r="AG366" s="217"/>
      <c r="AH366" s="95" t="str" cm="1">
        <f t="array" ref="AH366">_xlfn.TEXTJOIN(CHAR(10), TRUE, _xlfn._xlws.FILTER(AG$2:AG$371, $B$2:$B$371 = $B366))</f>
        <v/>
      </c>
      <c r="AI366" s="217"/>
      <c r="AJ366" s="93" t="str" cm="1">
        <f t="array" ref="AJ366">_xlfn.TEXTJOIN(CHAR(10), TRUE, _xlfn._xlws.FILTER(AI$2:AI$371, $B$2:$B$371 = $B366))</f>
        <v/>
      </c>
    </row>
    <row r="367" spans="1:36" s="68" customFormat="1" ht="58.2" thickBot="1" x14ac:dyDescent="0.35">
      <c r="A367" s="36"/>
      <c r="B367" s="89">
        <f t="shared" si="9"/>
        <v>56</v>
      </c>
      <c r="C367" s="220"/>
      <c r="D367" s="87" t="str" cm="1">
        <f t="array" ref="D367">_xlfn.TEXTJOIN(", ", TRUE, _xlfn._xlws.FILTER(C$2:C$371, $B$2:$B$371 = B367))</f>
        <v>Villecroze</v>
      </c>
      <c r="E367" s="3" t="s">
        <v>14</v>
      </c>
      <c r="F367" s="87" t="str" cm="1">
        <f t="array" ref="F367">_xlfn.TEXTJOIN(CHAR(10), TRUE, _xlfn._xlws.FILTER(E$2:E$371, $B$2:$B$371 = $B367))</f>
        <v>FNE-PACA
UDVN-FNE83
M Goueffon
H Bonhomme</v>
      </c>
      <c r="G367" s="34"/>
      <c r="H367" s="113" t="str" cm="1">
        <f t="array" ref="H367">_xlfn.TEXTJOIN(CHAR(10), TRUE, _xlfn._xlws.FILTER(G$2:G$371, $B$2:$B$371 = $B367))</f>
        <v/>
      </c>
      <c r="I367" s="34"/>
      <c r="J367" s="115" t="str" cm="1">
        <f t="array" ref="J367">_xlfn.TEXTJOIN(CHAR(10), TRUE, _xlfn._xlws.FILTER(I$2:I$371, $B$2:$B$371 = $B367))</f>
        <v/>
      </c>
      <c r="K367" s="223"/>
      <c r="L367" s="151" t="str" cm="1">
        <f t="array" ref="L367">_xlfn.TEXTJOIN(CHAR(10), TRUE, _xlfn._xlws.FILTER(K$2:K$371, $B$2:$B$371 = $B367))</f>
        <v>TJ Draguignan</v>
      </c>
      <c r="M367" s="54"/>
      <c r="N367" s="151" t="str" cm="1">
        <f t="array" ref="N367">_xlfn.TEXTJOIN(CHAR(10), TRUE, _xlfn._xlws.FILTER(M$2:M$371, $B$2:$B$371 = $B367))</f>
        <v/>
      </c>
      <c r="O367" s="54"/>
      <c r="P367" s="151" t="str" cm="1">
        <f t="array" ref="P367">_xlfn.TEXTJOIN(CHAR(10), TRUE, _xlfn._xlws.FILTER(O$2:O$371, $B$2:$B$371 = $B367))</f>
        <v/>
      </c>
      <c r="Q367" s="54"/>
      <c r="R367" s="151" t="str" cm="1">
        <f t="array" ref="R367">_xlfn.TEXTJOIN(CHAR(10), TRUE, _xlfn._xlws.FILTER(Q$2:Q$371, $B$2:$B$371 = $B367))</f>
        <v/>
      </c>
      <c r="S367" s="220"/>
      <c r="T367" s="113" t="str" cm="1">
        <f t="array" ref="T367">_xlfn.TEXTJOIN(CHAR(10), TRUE, _xlfn._xlws.FILTER(S$2:S$371, $B$2:$B$371 = $B367))</f>
        <v/>
      </c>
      <c r="U367" s="176" t="s">
        <v>566</v>
      </c>
      <c r="V367" s="123" t="str" cm="1">
        <f t="array" ref="V367">_xlfn.TEXTJOIN(CHAR(10), TRUE, _xlfn._xlws.FILTER(U$2:U$371, $B$2:$B$371 = $B367))</f>
        <v>Dépôt de plainte pour défrichage et destruction d’espèces protégées.
07/03/2023</v>
      </c>
      <c r="W367" s="220"/>
      <c r="X367" s="121" t="str" cm="1">
        <f t="array" ref="X367">_xlfn.TEXTJOIN(CHAR(10), TRUE, _xlfn._xlws.FILTER(W$2:W$371, $B$2:$B$371 = $B367))</f>
        <v/>
      </c>
      <c r="Y367" s="220"/>
      <c r="Z367" s="113" t="str" cm="1">
        <f t="array" ref="Z367">_xlfn.TEXTJOIN(CHAR(10), TRUE, _xlfn._xlws.FILTER(Y$2:Y$371, $B$2:$B$371 = $B367))</f>
        <v/>
      </c>
      <c r="AA367" s="52"/>
      <c r="AB367" s="123"/>
      <c r="AC367" s="218"/>
      <c r="AD367" s="97"/>
      <c r="AE367" s="218"/>
      <c r="AF367" s="97"/>
      <c r="AG367" s="218"/>
      <c r="AH367" s="97" t="str" cm="1">
        <f t="array" ref="AH367">_xlfn.TEXTJOIN(CHAR(10), TRUE, _xlfn._xlws.FILTER(AG$2:AG$371, $B$2:$B$371 = $B367))</f>
        <v/>
      </c>
      <c r="AI367" s="218"/>
      <c r="AJ367" s="93" t="str" cm="1">
        <f t="array" ref="AJ367">_xlfn.TEXTJOIN(CHAR(10), TRUE, _xlfn._xlws.FILTER(AI$2:AI$371, $B$2:$B$371 = $B367))</f>
        <v/>
      </c>
    </row>
    <row r="368" spans="1:36" s="68" customFormat="1" ht="58.2" thickBot="1" x14ac:dyDescent="0.35">
      <c r="A368" s="36"/>
      <c r="B368" s="89">
        <f t="shared" si="9"/>
        <v>56</v>
      </c>
      <c r="C368" s="220"/>
      <c r="D368" s="87" t="str" cm="1">
        <f t="array" ref="D368">_xlfn.TEXTJOIN(", ", TRUE, _xlfn._xlws.FILTER(C$2:C$371, $B$2:$B$371 = B368))</f>
        <v>Villecroze</v>
      </c>
      <c r="E368" s="3" t="s">
        <v>119</v>
      </c>
      <c r="F368" s="87" t="str" cm="1">
        <f t="array" ref="F368">_xlfn.TEXTJOIN(CHAR(10), TRUE, _xlfn._xlws.FILTER(E$2:E$371, $B$2:$B$371 = $B368))</f>
        <v>FNE-PACA
UDVN-FNE83
M Goueffon
H Bonhomme</v>
      </c>
      <c r="G368" s="34"/>
      <c r="H368" s="113" t="str" cm="1">
        <f t="array" ref="H368">_xlfn.TEXTJOIN(CHAR(10), TRUE, _xlfn._xlws.FILTER(G$2:G$371, $B$2:$B$371 = $B368))</f>
        <v/>
      </c>
      <c r="I368" s="34"/>
      <c r="J368" s="115" t="str" cm="1">
        <f t="array" ref="J368">_xlfn.TEXTJOIN(CHAR(10), TRUE, _xlfn._xlws.FILTER(I$2:I$371, $B$2:$B$371 = $B368))</f>
        <v/>
      </c>
      <c r="K368" s="223"/>
      <c r="L368" s="151" t="str" cm="1">
        <f t="array" ref="L368">_xlfn.TEXTJOIN(CHAR(10), TRUE, _xlfn._xlws.FILTER(K$2:K$371, $B$2:$B$371 = $B368))</f>
        <v>TJ Draguignan</v>
      </c>
      <c r="M368" s="54"/>
      <c r="N368" s="151" t="str" cm="1">
        <f t="array" ref="N368">_xlfn.TEXTJOIN(CHAR(10), TRUE, _xlfn._xlws.FILTER(M$2:M$371, $B$2:$B$371 = $B368))</f>
        <v/>
      </c>
      <c r="O368" s="54"/>
      <c r="P368" s="151" t="str" cm="1">
        <f t="array" ref="P368">_xlfn.TEXTJOIN(CHAR(10), TRUE, _xlfn._xlws.FILTER(O$2:O$371, $B$2:$B$371 = $B368))</f>
        <v/>
      </c>
      <c r="Q368" s="54"/>
      <c r="R368" s="151" t="str" cm="1">
        <f t="array" ref="R368">_xlfn.TEXTJOIN(CHAR(10), TRUE, _xlfn._xlws.FILTER(Q$2:Q$371, $B$2:$B$371 = $B368))</f>
        <v/>
      </c>
      <c r="S368" s="220"/>
      <c r="T368" s="113" t="str" cm="1">
        <f t="array" ref="T368">_xlfn.TEXTJOIN(CHAR(10), TRUE, _xlfn._xlws.FILTER(S$2:S$371, $B$2:$B$371 = $B368))</f>
        <v/>
      </c>
      <c r="U368" s="69"/>
      <c r="V368" s="124" t="str" cm="1">
        <f t="array" ref="V368">_xlfn.TEXTJOIN(CHAR(10), TRUE, _xlfn._xlws.FILTER(U$2:U$371, $B$2:$B$371 = $B368))</f>
        <v>Dépôt de plainte pour défrichage et destruction d’espèces protégées.
07/03/2023</v>
      </c>
      <c r="W368" s="220"/>
      <c r="X368" s="121" t="str" cm="1">
        <f t="array" ref="X368">_xlfn.TEXTJOIN(CHAR(10), TRUE, _xlfn._xlws.FILTER(W$2:W$371, $B$2:$B$371 = $B368))</f>
        <v/>
      </c>
      <c r="Y368" s="220"/>
      <c r="Z368" s="113" t="str" cm="1">
        <f t="array" ref="Z368">_xlfn.TEXTJOIN(CHAR(10), TRUE, _xlfn._xlws.FILTER(Y$2:Y$371, $B$2:$B$371 = $B368))</f>
        <v/>
      </c>
      <c r="AA368" s="70"/>
      <c r="AB368" s="124"/>
      <c r="AC368" s="218"/>
      <c r="AD368" s="97"/>
      <c r="AE368" s="218"/>
      <c r="AF368" s="97"/>
      <c r="AG368" s="218"/>
      <c r="AH368" s="97" t="str" cm="1">
        <f t="array" ref="AH368">_xlfn.TEXTJOIN(CHAR(10), TRUE, _xlfn._xlws.FILTER(AG$2:AG$371, $B$2:$B$371 = $B368))</f>
        <v/>
      </c>
      <c r="AI368" s="218"/>
      <c r="AJ368" s="93" t="str" cm="1">
        <f t="array" ref="AJ368">_xlfn.TEXTJOIN(CHAR(10), TRUE, _xlfn._xlws.FILTER(AI$2:AI$371, $B$2:$B$371 = $B368))</f>
        <v/>
      </c>
    </row>
    <row r="369" spans="1:37" s="68" customFormat="1" ht="58.2" thickBot="1" x14ac:dyDescent="0.35">
      <c r="A369" s="36"/>
      <c r="B369" s="89">
        <f t="shared" si="9"/>
        <v>56</v>
      </c>
      <c r="C369" s="220"/>
      <c r="D369" s="87" t="str" cm="1">
        <f t="array" ref="D369">_xlfn.TEXTJOIN(", ", TRUE, _xlfn._xlws.FILTER(C$2:C$371, $B$2:$B$371 = B369))</f>
        <v>Villecroze</v>
      </c>
      <c r="E369" s="3" t="s">
        <v>105</v>
      </c>
      <c r="F369" s="87" t="str" cm="1">
        <f t="array" ref="F369">_xlfn.TEXTJOIN(CHAR(10), TRUE, _xlfn._xlws.FILTER(E$2:E$371, $B$2:$B$371 = $B369))</f>
        <v>FNE-PACA
UDVN-FNE83
M Goueffon
H Bonhomme</v>
      </c>
      <c r="G369" s="34"/>
      <c r="H369" s="113" t="str" cm="1">
        <f t="array" ref="H369">_xlfn.TEXTJOIN(CHAR(10), TRUE, _xlfn._xlws.FILTER(G$2:G$371, $B$2:$B$371 = $B369))</f>
        <v/>
      </c>
      <c r="I369" s="34"/>
      <c r="J369" s="115" t="str" cm="1">
        <f t="array" ref="J369">_xlfn.TEXTJOIN(CHAR(10), TRUE, _xlfn._xlws.FILTER(I$2:I$371, $B$2:$B$371 = $B369))</f>
        <v/>
      </c>
      <c r="K369" s="223"/>
      <c r="L369" s="151" t="str" cm="1">
        <f t="array" ref="L369">_xlfn.TEXTJOIN(CHAR(10), TRUE, _xlfn._xlws.FILTER(K$2:K$371, $B$2:$B$371 = $B369))</f>
        <v>TJ Draguignan</v>
      </c>
      <c r="M369" s="54"/>
      <c r="N369" s="151" t="str" cm="1">
        <f t="array" ref="N369">_xlfn.TEXTJOIN(CHAR(10), TRUE, _xlfn._xlws.FILTER(M$2:M$371, $B$2:$B$371 = $B369))</f>
        <v/>
      </c>
      <c r="O369" s="54"/>
      <c r="P369" s="151" t="str" cm="1">
        <f t="array" ref="P369">_xlfn.TEXTJOIN(CHAR(10), TRUE, _xlfn._xlws.FILTER(O$2:O$371, $B$2:$B$371 = $B369))</f>
        <v/>
      </c>
      <c r="Q369" s="54"/>
      <c r="R369" s="151" t="str" cm="1">
        <f t="array" ref="R369">_xlfn.TEXTJOIN(CHAR(10), TRUE, _xlfn._xlws.FILTER(Q$2:Q$371, $B$2:$B$371 = $B369))</f>
        <v/>
      </c>
      <c r="S369" s="220"/>
      <c r="T369" s="113" t="str" cm="1">
        <f t="array" ref="T369">_xlfn.TEXTJOIN(CHAR(10), TRUE, _xlfn._xlws.FILTER(S$2:S$371, $B$2:$B$371 = $B369))</f>
        <v/>
      </c>
      <c r="U369" s="69"/>
      <c r="V369" s="124" t="str" cm="1">
        <f t="array" ref="V369">_xlfn.TEXTJOIN(CHAR(10), TRUE, _xlfn._xlws.FILTER(U$2:U$371, $B$2:$B$371 = $B369))</f>
        <v>Dépôt de plainte pour défrichage et destruction d’espèces protégées.
07/03/2023</v>
      </c>
      <c r="W369" s="220"/>
      <c r="X369" s="121" t="str" cm="1">
        <f t="array" ref="X369">_xlfn.TEXTJOIN(CHAR(10), TRUE, _xlfn._xlws.FILTER(W$2:W$371, $B$2:$B$371 = $B369))</f>
        <v/>
      </c>
      <c r="Y369" s="220"/>
      <c r="Z369" s="113" t="str" cm="1">
        <f t="array" ref="Z369">_xlfn.TEXTJOIN(CHAR(10), TRUE, _xlfn._xlws.FILTER(Y$2:Y$371, $B$2:$B$371 = $B369))</f>
        <v/>
      </c>
      <c r="AA369" s="70"/>
      <c r="AB369" s="124"/>
      <c r="AC369" s="218"/>
      <c r="AD369" s="97"/>
      <c r="AE369" s="218"/>
      <c r="AF369" s="97"/>
      <c r="AG369" s="218"/>
      <c r="AH369" s="97" t="str" cm="1">
        <f t="array" ref="AH369">_xlfn.TEXTJOIN(CHAR(10), TRUE, _xlfn._xlws.FILTER(AG$2:AG$371, $B$2:$B$371 = $B369))</f>
        <v/>
      </c>
      <c r="AI369" s="218"/>
      <c r="AJ369" s="93" t="str" cm="1">
        <f t="array" ref="AJ369">_xlfn.TEXTJOIN(CHAR(10), TRUE, _xlfn._xlws.FILTER(AI$2:AI$371, $B$2:$B$371 = $B369))</f>
        <v/>
      </c>
    </row>
    <row r="370" spans="1:37" s="68" customFormat="1" ht="58.2" thickBot="1" x14ac:dyDescent="0.35">
      <c r="A370" s="36"/>
      <c r="B370" s="89">
        <f t="shared" si="9"/>
        <v>56</v>
      </c>
      <c r="C370" s="221"/>
      <c r="D370" s="87" t="str" cm="1">
        <f t="array" ref="D370">_xlfn.TEXTJOIN(", ", TRUE, _xlfn._xlws.FILTER(C$2:C$371, $B$2:$B$371 = B370))</f>
        <v>Villecroze</v>
      </c>
      <c r="E370" s="3"/>
      <c r="F370" s="87" t="str" cm="1">
        <f t="array" ref="F370">_xlfn.TEXTJOIN(CHAR(10), TRUE, _xlfn._xlws.FILTER(E$2:E$371, $B$2:$B$371 = $B370))</f>
        <v>FNE-PACA
UDVN-FNE83
M Goueffon
H Bonhomme</v>
      </c>
      <c r="G370" s="34"/>
      <c r="H370" s="113" t="str" cm="1">
        <f t="array" ref="H370">_xlfn.TEXTJOIN(CHAR(10), TRUE, _xlfn._xlws.FILTER(G$2:G$371, $B$2:$B$371 = $B370))</f>
        <v/>
      </c>
      <c r="I370" s="34"/>
      <c r="J370" s="115" t="str" cm="1">
        <f t="array" ref="J370">_xlfn.TEXTJOIN(CHAR(10), TRUE, _xlfn._xlws.FILTER(I$2:I$371, $B$2:$B$371 = $B370))</f>
        <v/>
      </c>
      <c r="K370" s="224"/>
      <c r="L370" s="151" t="str" cm="1">
        <f t="array" ref="L370">_xlfn.TEXTJOIN(CHAR(10), TRUE, _xlfn._xlws.FILTER(K$2:K$371, $B$2:$B$371 = $B370))</f>
        <v>TJ Draguignan</v>
      </c>
      <c r="M370" s="54"/>
      <c r="N370" s="151" t="str" cm="1">
        <f t="array" ref="N370">_xlfn.TEXTJOIN(CHAR(10), TRUE, _xlfn._xlws.FILTER(M$2:M$371, $B$2:$B$371 = $B370))</f>
        <v/>
      </c>
      <c r="O370" s="54"/>
      <c r="P370" s="151" t="str" cm="1">
        <f t="array" ref="P370">_xlfn.TEXTJOIN(CHAR(10), TRUE, _xlfn._xlws.FILTER(O$2:O$371, $B$2:$B$371 = $B370))</f>
        <v/>
      </c>
      <c r="Q370" s="54"/>
      <c r="R370" s="151" t="str" cm="1">
        <f t="array" ref="R370">_xlfn.TEXTJOIN(CHAR(10), TRUE, _xlfn._xlws.FILTER(Q$2:Q$371, $B$2:$B$371 = $B370))</f>
        <v/>
      </c>
      <c r="S370" s="221"/>
      <c r="T370" s="113" t="str" cm="1">
        <f t="array" ref="T370">_xlfn.TEXTJOIN(CHAR(10), TRUE, _xlfn._xlws.FILTER(S$2:S$371, $B$2:$B$371 = $B370))</f>
        <v/>
      </c>
      <c r="U370" s="69"/>
      <c r="V370" s="124" t="str" cm="1">
        <f t="array" ref="V370">_xlfn.TEXTJOIN(CHAR(10), TRUE, _xlfn._xlws.FILTER(U$2:U$371, $B$2:$B$371 = $B370))</f>
        <v>Dépôt de plainte pour défrichage et destruction d’espèces protégées.
07/03/2023</v>
      </c>
      <c r="W370" s="221"/>
      <c r="X370" s="121" t="str" cm="1">
        <f t="array" ref="X370">_xlfn.TEXTJOIN(CHAR(10), TRUE, _xlfn._xlws.FILTER(W$2:W$371, $B$2:$B$371 = $B370))</f>
        <v/>
      </c>
      <c r="Y370" s="221"/>
      <c r="Z370" s="113" t="str" cm="1">
        <f t="array" ref="Z370">_xlfn.TEXTJOIN(CHAR(10), TRUE, _xlfn._xlws.FILTER(Y$2:Y$371, $B$2:$B$371 = $B370))</f>
        <v/>
      </c>
      <c r="AA370" s="70"/>
      <c r="AB370" s="124"/>
      <c r="AC370" s="225"/>
      <c r="AD370" s="97"/>
      <c r="AE370" s="225"/>
      <c r="AF370" s="97"/>
      <c r="AG370" s="225"/>
      <c r="AH370" s="97" t="str" cm="1">
        <f t="array" ref="AH370">_xlfn.TEXTJOIN(CHAR(10), TRUE, _xlfn._xlws.FILTER(AG$2:AG$371, $B$2:$B$371 = $B370))</f>
        <v/>
      </c>
      <c r="AI370" s="225"/>
      <c r="AJ370" s="93" t="str" cm="1">
        <f t="array" ref="AJ370">_xlfn.TEXTJOIN(CHAR(10), TRUE, _xlfn._xlws.FILTER(AI$2:AI$371, $B$2:$B$371 = $B370))</f>
        <v/>
      </c>
    </row>
    <row r="371" spans="1:37" s="67" customFormat="1" ht="66" customHeight="1" thickBot="1" x14ac:dyDescent="0.35">
      <c r="A371" s="72">
        <v>57</v>
      </c>
      <c r="B371" s="89">
        <f t="shared" si="9"/>
        <v>57</v>
      </c>
      <c r="C371" s="73" t="s">
        <v>556</v>
      </c>
      <c r="D371" s="87" t="str" cm="1">
        <f t="array" ref="D371">_xlfn.TEXTJOIN(", ", TRUE, _xlfn._xlws.FILTER(C$2:C$371, $B$2:$B$371 = B371))</f>
        <v>Comps-sur-Artuby</v>
      </c>
      <c r="E371" s="73" t="s">
        <v>557</v>
      </c>
      <c r="F371" s="87" t="str" cm="1">
        <f t="array" ref="F371">_xlfn.TEXTJOIN(CHAR(10), TRUE, _xlfn._xlws.FILTER(E$2:E$371, $B$2:$B$371 = $B371))</f>
        <v>FNE83                  H  Bonhomme</v>
      </c>
      <c r="G371" s="73"/>
      <c r="H371" s="110" t="str" cm="1">
        <f t="array" ref="H371">_xlfn.TEXTJOIN(CHAR(10), TRUE, _xlfn._xlws.FILTER(G$2:G$371, $B$2:$B$371 = $B371))</f>
        <v/>
      </c>
      <c r="I371" s="73"/>
      <c r="J371" s="174" t="str" cm="1">
        <f t="array" ref="J371">_xlfn.TEXTJOIN(CHAR(10), TRUE, _xlfn._xlws.FILTER(I$2:I$371, $B$2:$B$371 = $B371))</f>
        <v/>
      </c>
      <c r="K371" s="75" t="s">
        <v>43</v>
      </c>
      <c r="L371" s="160" t="str" cm="1">
        <f t="array" ref="L371">_xlfn.TEXTJOIN(CHAR(10), TRUE, _xlfn._xlws.FILTER(K$2:K$371, $B$2:$B$371 = $B371))</f>
        <v>TJ Draguignan</v>
      </c>
      <c r="M371" s="75" t="s">
        <v>558</v>
      </c>
      <c r="N371" s="160" t="str" cm="1">
        <f t="array" ref="N371">_xlfn.TEXTJOIN(CHAR(10), TRUE, _xlfn._xlws.FILTER(M$2:M$371, $B$2:$B$371 = $B371))</f>
        <v>Personne privée</v>
      </c>
      <c r="O371" s="75" t="s">
        <v>562</v>
      </c>
      <c r="P371" s="160" t="str" cm="1">
        <f t="array" ref="P371">_xlfn.TEXTJOIN(CHAR(10), TRUE, _xlfn._xlws.FILTER(O$2:O$371, $B$2:$B$371 = $B371))</f>
        <v>T. Bourgoin  J.  Fecomme   F. Teicher     J. Himeur</v>
      </c>
      <c r="Q371" s="75"/>
      <c r="R371" s="160" t="str" cm="1">
        <f t="array" ref="R371">_xlfn.TEXTJOIN(CHAR(10), TRUE, _xlfn._xlws.FILTER(Q$2:Q$371, $B$2:$B$371 = $B371))</f>
        <v/>
      </c>
      <c r="S371" s="76" t="s">
        <v>559</v>
      </c>
      <c r="T371" s="150" t="str" cm="1">
        <f t="array" ref="T371">_xlfn.TEXTJOIN(CHAR(10), TRUE, _xlfn._xlws.FILTER(S$2:S$371, $B$2:$B$371 = $B371))</f>
        <v>Numéro de Parquet 24 081-146</v>
      </c>
      <c r="U371" s="73" t="s">
        <v>560</v>
      </c>
      <c r="V371" s="110" t="str" cm="1">
        <f t="array" ref="V371">_xlfn.TEXTJOIN(CHAR(10), TRUE, _xlfn._xlws.FILTER(U$2:U$371, $B$2:$B$371 = $B371))</f>
        <v xml:space="preserve">Constitution de partie civile- Destruction, transport, recel espèce animal non domestique </v>
      </c>
      <c r="W371" s="73"/>
      <c r="X371" s="110" t="str" cm="1">
        <f t="array" ref="X371">_xlfn.TEXTJOIN(CHAR(10), TRUE, _xlfn._xlws.FILTER(W$2:W$371, $B$2:$B$371 = $B371))</f>
        <v/>
      </c>
      <c r="Y371" s="73" t="s">
        <v>561</v>
      </c>
      <c r="Z371" s="110" t="str" cm="1">
        <f t="array" ref="Z371">_xlfn.TEXTJOIN(CHAR(10), TRUE, _xlfn._xlws.FILTER(Y$2:Y$371, $B$2:$B$371 = $B371))</f>
        <v>Audience TJ Draguignan le 26/09/2025 à 13 h 30</v>
      </c>
      <c r="AA371" s="73"/>
      <c r="AB371" s="110"/>
      <c r="AC371" s="77"/>
      <c r="AD371" s="111"/>
      <c r="AE371" s="73"/>
      <c r="AF371" s="110"/>
      <c r="AG371" s="73"/>
      <c r="AH371" s="109" t="str" cm="1">
        <f t="array" ref="AH371">_xlfn.TEXTJOIN(CHAR(10), TRUE, _xlfn._xlws.FILTER(AG$2:AG$371, $B$2:$B$371 = $B371))</f>
        <v/>
      </c>
      <c r="AI371" s="74"/>
      <c r="AJ371" s="94" t="str" cm="1">
        <f t="array" ref="AJ371">_xlfn.TEXTJOIN(CHAR(10), TRUE, _xlfn._xlws.FILTER(AI$2:AI$371, $B$2:$B$371 = $B371))</f>
        <v/>
      </c>
    </row>
    <row r="372" spans="1:37" x14ac:dyDescent="0.3">
      <c r="B372" s="90" t="s">
        <v>563</v>
      </c>
      <c r="D372" s="88" t="s">
        <v>563</v>
      </c>
      <c r="E372" s="3" t="s">
        <v>563</v>
      </c>
      <c r="F372" s="88" t="s">
        <v>563</v>
      </c>
      <c r="G372" t="s">
        <v>563</v>
      </c>
      <c r="H372" s="92" t="e" cm="1" vm="1">
        <f t="array" ref="H372">_xlfn.TEXTJOIN(CHAR(10), TRUE, _xlfn._xlws.FILTER(G$2:G$371, $B$2:$B$371 = $B372))</f>
        <v>#VALUE!</v>
      </c>
      <c r="I372" t="s">
        <v>563</v>
      </c>
      <c r="J372" s="175" t="e" cm="1" vm="1">
        <f t="array" ref="J372">_xlfn.TEXTJOIN(CHAR(10), TRUE, _xlfn._xlws.FILTER(I$2:I$371, $B$2:$B$371 = $B372))</f>
        <v>#VALUE!</v>
      </c>
      <c r="K372" s="31" t="s">
        <v>563</v>
      </c>
      <c r="L372" s="161" t="e" cm="1" vm="1">
        <f t="array" ref="L372">_xlfn.TEXTJOIN(CHAR(10), TRUE, _xlfn._xlws.FILTER(K$2:K$371, $B$2:$B$371 = $B372))</f>
        <v>#VALUE!</v>
      </c>
      <c r="M372" s="31" t="s">
        <v>563</v>
      </c>
      <c r="N372" s="161" t="s">
        <v>563</v>
      </c>
      <c r="O372" s="31" t="s">
        <v>563</v>
      </c>
      <c r="P372" s="161" t="e" cm="1" vm="1">
        <f t="array" ref="P372">_xlfn.TEXTJOIN(CHAR(10), TRUE, _xlfn._xlws.FILTER(O$2:O$371, $B$2:$B$371 = $B372))</f>
        <v>#VALUE!</v>
      </c>
      <c r="Q372" s="31" t="s">
        <v>563</v>
      </c>
      <c r="R372" s="161" t="e" cm="1" vm="1">
        <f t="array" ref="R372">_xlfn.TEXTJOIN(CHAR(10), TRUE, _xlfn._xlws.FILTER(Q$2:Q$371, $B$2:$B$371 = $B372))</f>
        <v>#VALUE!</v>
      </c>
      <c r="S372" s="31" t="s">
        <v>563</v>
      </c>
      <c r="T372" s="92" t="e" cm="1" vm="1">
        <f t="array" ref="T372">_xlfn.TEXTJOIN(CHAR(10), TRUE, _xlfn._xlws.FILTER(S$2:S$371, $B$2:$B$371 = $B372))</f>
        <v>#VALUE!</v>
      </c>
      <c r="U372" t="s">
        <v>563</v>
      </c>
      <c r="V372" s="92" t="e" cm="1" vm="1">
        <f t="array" ref="V372">_xlfn.TEXTJOIN(CHAR(10), TRUE, _xlfn._xlws.FILTER(U$2:U$371, $B$2:$B$371 = $B372))</f>
        <v>#VALUE!</v>
      </c>
      <c r="W372" t="s">
        <v>564</v>
      </c>
      <c r="X372" s="92" t="e" cm="1" vm="1">
        <f t="array" ref="X372">_xlfn.TEXTJOIN(CHAR(10), TRUE, _xlfn._xlws.FILTER(W$2:W$371, $B$2:$B$371 = $B372))</f>
        <v>#VALUE!</v>
      </c>
      <c r="Y372" t="s">
        <v>563</v>
      </c>
      <c r="Z372" s="92" t="e" cm="1" vm="1">
        <f t="array" ref="Z372">_xlfn.TEXTJOIN(CHAR(10), TRUE, _xlfn._xlws.FILTER(Y$2:Y$371, $B$2:$B$371 = $B372))</f>
        <v>#VALUE!</v>
      </c>
      <c r="AA372" t="s">
        <v>563</v>
      </c>
      <c r="AB372" s="92" t="s">
        <v>563</v>
      </c>
      <c r="AC372" s="26" t="s">
        <v>563</v>
      </c>
      <c r="AD372" s="112" t="s">
        <v>563</v>
      </c>
      <c r="AE372" t="s">
        <v>563</v>
      </c>
      <c r="AF372" s="92" t="s">
        <v>563</v>
      </c>
      <c r="AG372" t="s">
        <v>563</v>
      </c>
      <c r="AH372" s="92" t="e" cm="1" vm="1">
        <f t="array" ref="AH372">_xlfn.TEXTJOIN(CHAR(10), TRUE, _xlfn._xlws.FILTER(AG$2:AG$371, $B$2:$B$371 = $B372))</f>
        <v>#VALUE!</v>
      </c>
      <c r="AI372" t="s">
        <v>563</v>
      </c>
      <c r="AJ372" s="92" t="e" cm="1" vm="1">
        <f t="array" ref="AJ372">_xlfn.TEXTJOIN(CHAR(10), TRUE, _xlfn._xlws.FILTER(AI$2:AI$371, $B$2:$B$371 = $B372))</f>
        <v>#VALUE!</v>
      </c>
      <c r="AK372" t="s">
        <v>563</v>
      </c>
    </row>
  </sheetData>
  <autoFilter ref="B1:AJ372" xr:uid="{7E19C4C6-AC9C-42EC-872B-6A432345D076}"/>
  <mergeCells count="329">
    <mergeCell ref="W366:W370"/>
    <mergeCell ref="Y366:Y370"/>
    <mergeCell ref="AC366:AC370"/>
    <mergeCell ref="AE366:AE370"/>
    <mergeCell ref="AG366:AG370"/>
    <mergeCell ref="AI366:AI370"/>
    <mergeCell ref="C357:C365"/>
    <mergeCell ref="S357:S365"/>
    <mergeCell ref="C366:C370"/>
    <mergeCell ref="K366:K370"/>
    <mergeCell ref="S366:S370"/>
    <mergeCell ref="AC331:AC337"/>
    <mergeCell ref="AE331:AE337"/>
    <mergeCell ref="AG331:AG337"/>
    <mergeCell ref="AI331:AI337"/>
    <mergeCell ref="C338:C356"/>
    <mergeCell ref="K338:K356"/>
    <mergeCell ref="W338:W356"/>
    <mergeCell ref="C331:C337"/>
    <mergeCell ref="K331:K337"/>
    <mergeCell ref="S331:S337"/>
    <mergeCell ref="W331:W337"/>
    <mergeCell ref="Y331:Y337"/>
    <mergeCell ref="C310:C325"/>
    <mergeCell ref="K310:K325"/>
    <mergeCell ref="W310:W325"/>
    <mergeCell ref="C326:C330"/>
    <mergeCell ref="E326:E330"/>
    <mergeCell ref="K326:K330"/>
    <mergeCell ref="C297:C305"/>
    <mergeCell ref="K297:K305"/>
    <mergeCell ref="S297:S305"/>
    <mergeCell ref="C306:C309"/>
    <mergeCell ref="K306:K309"/>
    <mergeCell ref="S306:S309"/>
    <mergeCell ref="AG285:AG288"/>
    <mergeCell ref="AI285:AI288"/>
    <mergeCell ref="C289:C296"/>
    <mergeCell ref="K289:K296"/>
    <mergeCell ref="U289:U296"/>
    <mergeCell ref="W289:W296"/>
    <mergeCell ref="AC280:AC284"/>
    <mergeCell ref="AE280:AE284"/>
    <mergeCell ref="AG280:AG284"/>
    <mergeCell ref="AI280:AI284"/>
    <mergeCell ref="K285:K288"/>
    <mergeCell ref="U285:U288"/>
    <mergeCell ref="W285:W288"/>
    <mergeCell ref="AC285:AC288"/>
    <mergeCell ref="AE285:AE288"/>
    <mergeCell ref="C275:C279"/>
    <mergeCell ref="K275:K279"/>
    <mergeCell ref="S275:S279"/>
    <mergeCell ref="W275:W279"/>
    <mergeCell ref="AC275:AC279"/>
    <mergeCell ref="AE275:AE279"/>
    <mergeCell ref="AG275:AG279"/>
    <mergeCell ref="AI275:AI279"/>
    <mergeCell ref="C280:C284"/>
    <mergeCell ref="K280:K284"/>
    <mergeCell ref="S280:S284"/>
    <mergeCell ref="W280:W284"/>
    <mergeCell ref="Y280:Y284"/>
    <mergeCell ref="Y271:Y272"/>
    <mergeCell ref="AC271:AC272"/>
    <mergeCell ref="AE271:AE272"/>
    <mergeCell ref="AG271:AG272"/>
    <mergeCell ref="AI271:AI272"/>
    <mergeCell ref="C273:C274"/>
    <mergeCell ref="K273:K274"/>
    <mergeCell ref="S273:S274"/>
    <mergeCell ref="U273:U274"/>
    <mergeCell ref="C271:C272"/>
    <mergeCell ref="K271:K272"/>
    <mergeCell ref="S271:S272"/>
    <mergeCell ref="U271:U272"/>
    <mergeCell ref="W271:W272"/>
    <mergeCell ref="W273:W274"/>
    <mergeCell ref="AC273:AC274"/>
    <mergeCell ref="AE273:AE274"/>
    <mergeCell ref="AG273:AG274"/>
    <mergeCell ref="AI273:AI274"/>
    <mergeCell ref="C257:C259"/>
    <mergeCell ref="K257:K259"/>
    <mergeCell ref="S257:S259"/>
    <mergeCell ref="W257:W259"/>
    <mergeCell ref="AG262:AG263"/>
    <mergeCell ref="AI262:AI263"/>
    <mergeCell ref="C264:C270"/>
    <mergeCell ref="K264:K270"/>
    <mergeCell ref="S264:S270"/>
    <mergeCell ref="W264:W270"/>
    <mergeCell ref="AE260:AE261"/>
    <mergeCell ref="AG260:AG261"/>
    <mergeCell ref="AI260:AI261"/>
    <mergeCell ref="C262:C263"/>
    <mergeCell ref="K262:K263"/>
    <mergeCell ref="S262:S263"/>
    <mergeCell ref="W262:W263"/>
    <mergeCell ref="AC262:AC263"/>
    <mergeCell ref="AE262:AE263"/>
    <mergeCell ref="C260:C261"/>
    <mergeCell ref="K260:K261"/>
    <mergeCell ref="S260:S261"/>
    <mergeCell ref="U260:U261"/>
    <mergeCell ref="AC260:AC261"/>
    <mergeCell ref="C254:C256"/>
    <mergeCell ref="K254:K256"/>
    <mergeCell ref="S254:S256"/>
    <mergeCell ref="W254:W256"/>
    <mergeCell ref="AI244:AI245"/>
    <mergeCell ref="C246:C248"/>
    <mergeCell ref="S246:S248"/>
    <mergeCell ref="W246:W248"/>
    <mergeCell ref="AC246:AC248"/>
    <mergeCell ref="AE246:AE248"/>
    <mergeCell ref="AG246:AG248"/>
    <mergeCell ref="AI246:AI248"/>
    <mergeCell ref="Y254:Y256"/>
    <mergeCell ref="AC254:AC256"/>
    <mergeCell ref="AE254:AE256"/>
    <mergeCell ref="AG254:AG256"/>
    <mergeCell ref="AI254:AI256"/>
    <mergeCell ref="C244:C245"/>
    <mergeCell ref="S244:S245"/>
    <mergeCell ref="W244:W245"/>
    <mergeCell ref="Y244:Y245"/>
    <mergeCell ref="AC244:AC245"/>
    <mergeCell ref="AE244:AE245"/>
    <mergeCell ref="AG244:AG245"/>
    <mergeCell ref="C249:C253"/>
    <mergeCell ref="K249:K253"/>
    <mergeCell ref="S249:S253"/>
    <mergeCell ref="Y249:Y253"/>
    <mergeCell ref="C231:C238"/>
    <mergeCell ref="K231:K238"/>
    <mergeCell ref="W231:W238"/>
    <mergeCell ref="Y231:Y238"/>
    <mergeCell ref="AC231:AC238"/>
    <mergeCell ref="AE231:AE238"/>
    <mergeCell ref="AG231:AG238"/>
    <mergeCell ref="AI231:AI238"/>
    <mergeCell ref="C239:C243"/>
    <mergeCell ref="K239:K243"/>
    <mergeCell ref="W239:W243"/>
    <mergeCell ref="AC239:AC243"/>
    <mergeCell ref="AE239:AE243"/>
    <mergeCell ref="AG239:AG243"/>
    <mergeCell ref="AI239:AI243"/>
    <mergeCell ref="C216:C226"/>
    <mergeCell ref="W216:W226"/>
    <mergeCell ref="C227:C230"/>
    <mergeCell ref="K227:K230"/>
    <mergeCell ref="S227:S230"/>
    <mergeCell ref="W227:W230"/>
    <mergeCell ref="AI202:AI207"/>
    <mergeCell ref="C208:C215"/>
    <mergeCell ref="K208:K215"/>
    <mergeCell ref="S208:S215"/>
    <mergeCell ref="W208:W215"/>
    <mergeCell ref="C202:C207"/>
    <mergeCell ref="S202:S207"/>
    <mergeCell ref="AC202:AC207"/>
    <mergeCell ref="AE202:AE207"/>
    <mergeCell ref="AG202:AG207"/>
    <mergeCell ref="Y227:Y230"/>
    <mergeCell ref="AC227:AC230"/>
    <mergeCell ref="AE227:AE230"/>
    <mergeCell ref="AG227:AG230"/>
    <mergeCell ref="AI227:AI230"/>
    <mergeCell ref="AC187:AC190"/>
    <mergeCell ref="AE187:AE190"/>
    <mergeCell ref="AG187:AG190"/>
    <mergeCell ref="AI187:AI190"/>
    <mergeCell ref="C191:C201"/>
    <mergeCell ref="K191:K201"/>
    <mergeCell ref="S191:S201"/>
    <mergeCell ref="W191:W201"/>
    <mergeCell ref="C187:C190"/>
    <mergeCell ref="K187:K190"/>
    <mergeCell ref="S187:S190"/>
    <mergeCell ref="W187:W190"/>
    <mergeCell ref="Y187:Y190"/>
    <mergeCell ref="C166:C179"/>
    <mergeCell ref="K166:K179"/>
    <mergeCell ref="W166:W179"/>
    <mergeCell ref="C180:C186"/>
    <mergeCell ref="K180:K186"/>
    <mergeCell ref="AG144:AG147"/>
    <mergeCell ref="AI144:AI147"/>
    <mergeCell ref="C148:C165"/>
    <mergeCell ref="K148:K165"/>
    <mergeCell ref="W148:W165"/>
    <mergeCell ref="K124:K143"/>
    <mergeCell ref="S124:S143"/>
    <mergeCell ref="W124:W143"/>
    <mergeCell ref="K144:K147"/>
    <mergeCell ref="Y144:Y147"/>
    <mergeCell ref="AC144:AC147"/>
    <mergeCell ref="AE144:AE147"/>
    <mergeCell ref="U117:U123"/>
    <mergeCell ref="W117:W123"/>
    <mergeCell ref="Y117:Y123"/>
    <mergeCell ref="AC117:AC123"/>
    <mergeCell ref="AE117:AE123"/>
    <mergeCell ref="C117:C123"/>
    <mergeCell ref="S117:S123"/>
    <mergeCell ref="AE99:AE107"/>
    <mergeCell ref="AG99:AG107"/>
    <mergeCell ref="AI99:AI107"/>
    <mergeCell ref="C108:C110"/>
    <mergeCell ref="K108:K110"/>
    <mergeCell ref="S108:S110"/>
    <mergeCell ref="U108:U110"/>
    <mergeCell ref="W108:W110"/>
    <mergeCell ref="Y108:Y110"/>
    <mergeCell ref="C99:C107"/>
    <mergeCell ref="K99:K107"/>
    <mergeCell ref="S99:S107"/>
    <mergeCell ref="Y99:Y107"/>
    <mergeCell ref="AC99:AC107"/>
    <mergeCell ref="AI117:AI123"/>
    <mergeCell ref="AG117:AG123"/>
    <mergeCell ref="C92:C98"/>
    <mergeCell ref="K92:K98"/>
    <mergeCell ref="S92:S98"/>
    <mergeCell ref="AG77:AG80"/>
    <mergeCell ref="AI77:AI80"/>
    <mergeCell ref="C81:C87"/>
    <mergeCell ref="K81:K87"/>
    <mergeCell ref="U81:U87"/>
    <mergeCell ref="C111:C116"/>
    <mergeCell ref="K111:K116"/>
    <mergeCell ref="C77:C80"/>
    <mergeCell ref="K77:K80"/>
    <mergeCell ref="S77:S80"/>
    <mergeCell ref="W77:W80"/>
    <mergeCell ref="Y77:Y80"/>
    <mergeCell ref="AC77:AC80"/>
    <mergeCell ref="AE77:AE80"/>
    <mergeCell ref="C88:C91"/>
    <mergeCell ref="K88:K91"/>
    <mergeCell ref="S88:S91"/>
    <mergeCell ref="AC67:AC71"/>
    <mergeCell ref="AE67:AE71"/>
    <mergeCell ref="AG67:AG71"/>
    <mergeCell ref="AI67:AI71"/>
    <mergeCell ref="C72:C76"/>
    <mergeCell ref="K72:K76"/>
    <mergeCell ref="W72:W76"/>
    <mergeCell ref="AC72:AC76"/>
    <mergeCell ref="AE72:AE76"/>
    <mergeCell ref="AG72:AG76"/>
    <mergeCell ref="AI72:AI76"/>
    <mergeCell ref="Y60:Y66"/>
    <mergeCell ref="C67:C71"/>
    <mergeCell ref="K67:K71"/>
    <mergeCell ref="S67:S71"/>
    <mergeCell ref="W67:W71"/>
    <mergeCell ref="Y67:Y71"/>
    <mergeCell ref="C57:C59"/>
    <mergeCell ref="S57:S59"/>
    <mergeCell ref="W57:W59"/>
    <mergeCell ref="Y57:Y59"/>
    <mergeCell ref="C60:C66"/>
    <mergeCell ref="K60:K66"/>
    <mergeCell ref="S60:S66"/>
    <mergeCell ref="W60:W66"/>
    <mergeCell ref="C45:C48"/>
    <mergeCell ref="K45:K48"/>
    <mergeCell ref="S45:S48"/>
    <mergeCell ref="W45:W48"/>
    <mergeCell ref="C49:C56"/>
    <mergeCell ref="K49:K56"/>
    <mergeCell ref="S49:S56"/>
    <mergeCell ref="W49:W56"/>
    <mergeCell ref="AE19:AE37"/>
    <mergeCell ref="C13:C18"/>
    <mergeCell ref="S13:S18"/>
    <mergeCell ref="W13:W18"/>
    <mergeCell ref="AA13:AA18"/>
    <mergeCell ref="AG19:AG37"/>
    <mergeCell ref="AI19:AI37"/>
    <mergeCell ref="C38:C44"/>
    <mergeCell ref="U38:U44"/>
    <mergeCell ref="W38:W44"/>
    <mergeCell ref="AC13:AC18"/>
    <mergeCell ref="AE13:AE18"/>
    <mergeCell ref="AG13:AG18"/>
    <mergeCell ref="AI13:AI18"/>
    <mergeCell ref="C19:C37"/>
    <mergeCell ref="K19:K37"/>
    <mergeCell ref="S19:S37"/>
    <mergeCell ref="W19:W37"/>
    <mergeCell ref="AA19:AA37"/>
    <mergeCell ref="AI4:AI7"/>
    <mergeCell ref="C8:C12"/>
    <mergeCell ref="I8:I12"/>
    <mergeCell ref="K8:K12"/>
    <mergeCell ref="W8:W12"/>
    <mergeCell ref="AA8:AA12"/>
    <mergeCell ref="AC8:AC12"/>
    <mergeCell ref="AE8:AE12"/>
    <mergeCell ref="AG8:AG12"/>
    <mergeCell ref="AI8:AI12"/>
    <mergeCell ref="AE2:AE3"/>
    <mergeCell ref="AG2:AG3"/>
    <mergeCell ref="AI2:AI3"/>
    <mergeCell ref="C4:C7"/>
    <mergeCell ref="I4:I7"/>
    <mergeCell ref="M4:M7"/>
    <mergeCell ref="S4:S7"/>
    <mergeCell ref="W4:W7"/>
    <mergeCell ref="Y4:Y7"/>
    <mergeCell ref="O2:O3"/>
    <mergeCell ref="Q2:Q3"/>
    <mergeCell ref="S2:S3"/>
    <mergeCell ref="W2:W3"/>
    <mergeCell ref="AA2:AA3"/>
    <mergeCell ref="AC2:AC3"/>
    <mergeCell ref="C2:C3"/>
    <mergeCell ref="E2:E3"/>
    <mergeCell ref="I2:I3"/>
    <mergeCell ref="K2:K3"/>
    <mergeCell ref="M2:M3"/>
    <mergeCell ref="AA4:AA7"/>
    <mergeCell ref="AC4:AC7"/>
    <mergeCell ref="AE4:AE7"/>
    <mergeCell ref="AG4:AG7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ui / Non" prompt="Oui = 1_x000a_Non = 0" xr:uid="{C06F2EBF-0D06-4BB8-BBBB-2FF52C47AA48}">
          <x14:formula1>
            <xm:f>'liste des choix de menus'!$B$5:$B$6</xm:f>
          </x14:formula1>
          <xm:sqref>AE38:AF370 AE13:AF13 AE19:AF19 AF2:AF8 AE1:AE8</xm:sqref>
        </x14:dataValidation>
        <x14:dataValidation type="list" allowBlank="1" showInputMessage="1" showErrorMessage="1" prompt="Type de la partie adverse" xr:uid="{97ACC415-F014-4986-98CB-F8BF9C78B88C}">
          <x14:formula1>
            <xm:f>'liste des choix de menus'!$A$6:$A$9</xm:f>
          </x14:formula1>
          <xm:sqref>M2:N370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E9A20-8EAE-4483-BC01-559F7BCD4222}">
  <sheetPr>
    <pageSetUpPr fitToPage="1"/>
  </sheetPr>
  <dimension ref="A1:U372"/>
  <sheetViews>
    <sheetView tabSelected="1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13" sqref="M13"/>
    </sheetView>
  </sheetViews>
  <sheetFormatPr baseColWidth="10" defaultRowHeight="14.4" x14ac:dyDescent="0.3"/>
  <cols>
    <col min="1" max="1" width="14.33203125" style="88" customWidth="1"/>
    <col min="2" max="2" width="17.77734375" style="88" customWidth="1"/>
    <col min="3" max="3" width="29.109375" style="88" customWidth="1"/>
    <col min="4" max="4" width="16.109375" style="92" customWidth="1"/>
    <col min="5" max="5" width="13.33203125" style="175" customWidth="1"/>
    <col min="6" max="6" width="14.6640625" style="161" customWidth="1"/>
    <col min="7" max="7" width="19" style="161" customWidth="1"/>
    <col min="8" max="8" width="24.33203125" style="161" customWidth="1"/>
    <col min="9" max="9" width="21.5546875" style="161" customWidth="1"/>
    <col min="10" max="10" width="23.44140625" style="92" customWidth="1"/>
    <col min="11" max="11" width="65.77734375" style="92" customWidth="1"/>
    <col min="12" max="12" width="48.44140625" style="92" customWidth="1"/>
    <col min="13" max="13" width="51" style="92" customWidth="1"/>
    <col min="14" max="14" width="53" style="92" customWidth="1"/>
    <col min="15" max="15" width="14.44140625" style="92" customWidth="1"/>
    <col min="16" max="16" width="14.44140625" style="112" customWidth="1"/>
    <col min="17" max="19" width="14.44140625" style="92" customWidth="1"/>
    <col min="20" max="20" width="14.44140625" style="211" customWidth="1"/>
  </cols>
  <sheetData>
    <row r="1" spans="1:20" s="65" customFormat="1" ht="58.2" customHeight="1" x14ac:dyDescent="0.3">
      <c r="A1" s="178" t="s">
        <v>0</v>
      </c>
      <c r="B1" s="178" t="s">
        <v>748</v>
      </c>
      <c r="C1" s="178" t="s">
        <v>809</v>
      </c>
      <c r="D1" s="178" t="s">
        <v>538</v>
      </c>
      <c r="E1" s="179" t="s">
        <v>537</v>
      </c>
      <c r="F1" s="178" t="s">
        <v>1</v>
      </c>
      <c r="G1" s="178" t="s">
        <v>543</v>
      </c>
      <c r="H1" s="178" t="s">
        <v>544</v>
      </c>
      <c r="I1" s="178" t="s">
        <v>539</v>
      </c>
      <c r="J1" s="178" t="s">
        <v>545</v>
      </c>
      <c r="K1" s="178" t="s">
        <v>2</v>
      </c>
      <c r="L1" s="178" t="s">
        <v>760</v>
      </c>
      <c r="M1" s="178" t="s">
        <v>3</v>
      </c>
      <c r="N1" s="178" t="s">
        <v>4</v>
      </c>
      <c r="O1" s="178" t="s">
        <v>546</v>
      </c>
      <c r="P1" s="178" t="s">
        <v>547</v>
      </c>
      <c r="Q1" s="178" t="s">
        <v>548</v>
      </c>
      <c r="R1" s="178" t="s">
        <v>549</v>
      </c>
      <c r="S1" s="180" t="s">
        <v>725</v>
      </c>
      <c r="T1" s="180" t="s">
        <v>726</v>
      </c>
    </row>
    <row r="2" spans="1:20" s="207" customFormat="1" ht="28.8" x14ac:dyDescent="0.3">
      <c r="A2" s="186" t="s">
        <v>5</v>
      </c>
      <c r="B2" s="186" t="s">
        <v>816</v>
      </c>
      <c r="C2" s="186" t="s">
        <v>6</v>
      </c>
      <c r="D2" s="186" t="s">
        <v>727</v>
      </c>
      <c r="E2" s="188">
        <v>2020</v>
      </c>
      <c r="F2" s="213" t="s">
        <v>7</v>
      </c>
      <c r="G2" s="190" t="s">
        <v>744</v>
      </c>
      <c r="H2" s="190"/>
      <c r="I2" s="190" t="s">
        <v>565</v>
      </c>
      <c r="J2" s="214" t="s">
        <v>565</v>
      </c>
      <c r="K2" s="186" t="s">
        <v>574</v>
      </c>
      <c r="L2" s="186"/>
      <c r="M2" s="186" t="s">
        <v>565</v>
      </c>
      <c r="N2" s="186" t="s">
        <v>575</v>
      </c>
      <c r="O2" s="215">
        <v>45261</v>
      </c>
      <c r="P2" s="190"/>
      <c r="Q2" s="190"/>
      <c r="R2" s="200" t="s">
        <v>565</v>
      </c>
      <c r="S2" s="208">
        <v>0</v>
      </c>
      <c r="T2" s="212" t="s">
        <v>747</v>
      </c>
    </row>
    <row r="3" spans="1:20" s="207" customFormat="1" ht="57.6" x14ac:dyDescent="0.3">
      <c r="A3" s="186" t="s">
        <v>12</v>
      </c>
      <c r="B3" s="186" t="s">
        <v>751</v>
      </c>
      <c r="C3" s="186" t="s">
        <v>576</v>
      </c>
      <c r="D3" s="186" t="s">
        <v>727</v>
      </c>
      <c r="E3" s="213">
        <v>44754</v>
      </c>
      <c r="F3" s="189" t="s">
        <v>577</v>
      </c>
      <c r="G3" s="190" t="s">
        <v>744</v>
      </c>
      <c r="H3" s="190" t="s">
        <v>810</v>
      </c>
      <c r="I3" s="189" t="s">
        <v>807</v>
      </c>
      <c r="J3" s="186" t="s">
        <v>807</v>
      </c>
      <c r="K3" s="186" t="s">
        <v>578</v>
      </c>
      <c r="L3" s="186"/>
      <c r="M3" s="186" t="s">
        <v>21</v>
      </c>
      <c r="N3" s="186" t="s">
        <v>22</v>
      </c>
      <c r="O3" s="190"/>
      <c r="P3" s="190"/>
      <c r="Q3" s="190"/>
      <c r="R3" s="200" t="s">
        <v>565</v>
      </c>
      <c r="S3" s="208">
        <v>0</v>
      </c>
      <c r="T3" s="212"/>
    </row>
    <row r="4" spans="1:20" s="207" customFormat="1" ht="57.6" x14ac:dyDescent="0.3">
      <c r="A4" s="186" t="s">
        <v>23</v>
      </c>
      <c r="B4" s="186" t="s">
        <v>28</v>
      </c>
      <c r="C4" s="186" t="s">
        <v>579</v>
      </c>
      <c r="D4" s="186" t="s">
        <v>727</v>
      </c>
      <c r="E4" s="213" t="s">
        <v>811</v>
      </c>
      <c r="F4" s="189" t="s">
        <v>27</v>
      </c>
      <c r="G4" s="189" t="s">
        <v>0</v>
      </c>
      <c r="H4" s="189" t="s">
        <v>812</v>
      </c>
      <c r="I4" s="189" t="s">
        <v>565</v>
      </c>
      <c r="J4" s="186" t="s">
        <v>580</v>
      </c>
      <c r="K4" s="186" t="s">
        <v>814</v>
      </c>
      <c r="L4" s="186" t="s">
        <v>813</v>
      </c>
      <c r="M4" s="186" t="s">
        <v>581</v>
      </c>
      <c r="N4" s="186" t="s">
        <v>815</v>
      </c>
      <c r="O4" s="213">
        <v>45545</v>
      </c>
      <c r="P4" s="190">
        <v>-2000</v>
      </c>
      <c r="Q4" s="190"/>
      <c r="R4" s="200" t="s">
        <v>565</v>
      </c>
      <c r="S4" s="208">
        <v>0</v>
      </c>
      <c r="T4" s="212" t="s">
        <v>747</v>
      </c>
    </row>
    <row r="5" spans="1:20" s="207" customFormat="1" ht="72" x14ac:dyDescent="0.3">
      <c r="A5" s="186" t="s">
        <v>749</v>
      </c>
      <c r="B5" s="186" t="s">
        <v>762</v>
      </c>
      <c r="C5" s="186" t="s">
        <v>731</v>
      </c>
      <c r="D5" s="186" t="s">
        <v>737</v>
      </c>
      <c r="E5" s="188">
        <v>44241</v>
      </c>
      <c r="F5" s="189" t="s">
        <v>582</v>
      </c>
      <c r="G5" s="189" t="s">
        <v>541</v>
      </c>
      <c r="H5" s="189" t="s">
        <v>734</v>
      </c>
      <c r="I5" s="189" t="s">
        <v>735</v>
      </c>
      <c r="J5" s="186" t="s">
        <v>565</v>
      </c>
      <c r="K5" s="186" t="s">
        <v>583</v>
      </c>
      <c r="L5" s="186"/>
      <c r="M5" s="186" t="s">
        <v>736</v>
      </c>
      <c r="N5" s="186"/>
      <c r="O5" s="190"/>
      <c r="P5" s="190"/>
      <c r="Q5" s="190"/>
      <c r="R5" s="200" t="s">
        <v>565</v>
      </c>
      <c r="S5" s="208">
        <v>0</v>
      </c>
      <c r="T5" s="209"/>
    </row>
    <row r="6" spans="1:20" s="207" customFormat="1" ht="100.8" x14ac:dyDescent="0.3">
      <c r="A6" s="190" t="s">
        <v>749</v>
      </c>
      <c r="B6" s="190" t="s">
        <v>763</v>
      </c>
      <c r="C6" s="186" t="s">
        <v>731</v>
      </c>
      <c r="D6" s="186" t="s">
        <v>42</v>
      </c>
      <c r="E6" s="188">
        <v>45183</v>
      </c>
      <c r="F6" s="189" t="s">
        <v>27</v>
      </c>
      <c r="G6" s="189" t="s">
        <v>0</v>
      </c>
      <c r="H6" s="189" t="s">
        <v>732</v>
      </c>
      <c r="I6" s="189" t="s">
        <v>733</v>
      </c>
      <c r="J6" s="186" t="s">
        <v>799</v>
      </c>
      <c r="K6" s="186" t="s">
        <v>758</v>
      </c>
      <c r="L6" s="186" t="s">
        <v>759</v>
      </c>
      <c r="M6" s="186" t="s">
        <v>743</v>
      </c>
      <c r="N6" s="186" t="s">
        <v>798</v>
      </c>
      <c r="O6" s="190"/>
      <c r="P6" s="190"/>
      <c r="Q6" s="190"/>
      <c r="R6" s="200" t="s">
        <v>565</v>
      </c>
      <c r="S6" s="208">
        <v>0</v>
      </c>
      <c r="T6" s="209"/>
    </row>
    <row r="7" spans="1:20" s="207" customFormat="1" ht="86.4" x14ac:dyDescent="0.3">
      <c r="A7" s="186" t="s">
        <v>749</v>
      </c>
      <c r="B7" s="186" t="s">
        <v>764</v>
      </c>
      <c r="C7" s="186" t="s">
        <v>738</v>
      </c>
      <c r="D7" s="186" t="s">
        <v>42</v>
      </c>
      <c r="E7" s="188">
        <v>45266</v>
      </c>
      <c r="F7" s="189" t="s">
        <v>584</v>
      </c>
      <c r="G7" s="189" t="s">
        <v>541</v>
      </c>
      <c r="H7" s="189" t="s">
        <v>739</v>
      </c>
      <c r="I7" s="189" t="s">
        <v>740</v>
      </c>
      <c r="J7" s="186" t="s">
        <v>741</v>
      </c>
      <c r="K7" s="186" t="s">
        <v>585</v>
      </c>
      <c r="L7" s="186" t="s">
        <v>822</v>
      </c>
      <c r="M7" s="186" t="s">
        <v>742</v>
      </c>
      <c r="N7" s="186" t="s">
        <v>825</v>
      </c>
      <c r="O7" s="186"/>
      <c r="P7" s="190"/>
      <c r="Q7" s="190"/>
      <c r="R7" s="200" t="s">
        <v>565</v>
      </c>
      <c r="S7" s="208" t="s">
        <v>565</v>
      </c>
      <c r="T7" s="209"/>
    </row>
    <row r="8" spans="1:20" s="207" customFormat="1" ht="43.2" x14ac:dyDescent="0.3">
      <c r="A8" s="186" t="s">
        <v>749</v>
      </c>
      <c r="B8" s="186" t="s">
        <v>782</v>
      </c>
      <c r="C8" s="186" t="s">
        <v>818</v>
      </c>
      <c r="D8" s="186" t="s">
        <v>42</v>
      </c>
      <c r="E8" s="188">
        <v>45698</v>
      </c>
      <c r="F8" s="189" t="s">
        <v>27</v>
      </c>
      <c r="G8" s="189" t="s">
        <v>0</v>
      </c>
      <c r="H8" s="189" t="s">
        <v>819</v>
      </c>
      <c r="I8" s="189"/>
      <c r="J8" s="186" t="s">
        <v>820</v>
      </c>
      <c r="K8" s="186" t="s">
        <v>821</v>
      </c>
      <c r="L8" s="186" t="s">
        <v>823</v>
      </c>
      <c r="M8" s="186"/>
      <c r="N8" s="186"/>
      <c r="O8" s="186"/>
      <c r="P8" s="190"/>
      <c r="Q8" s="190"/>
      <c r="R8" s="200" t="s">
        <v>824</v>
      </c>
      <c r="S8" s="206"/>
      <c r="T8" s="212"/>
    </row>
    <row r="9" spans="1:20" s="207" customFormat="1" ht="57.6" x14ac:dyDescent="0.3">
      <c r="A9" s="186" t="s">
        <v>72</v>
      </c>
      <c r="B9" s="186" t="s">
        <v>750</v>
      </c>
      <c r="C9" s="186" t="s">
        <v>586</v>
      </c>
      <c r="D9" s="186" t="s">
        <v>804</v>
      </c>
      <c r="E9" s="188">
        <v>44173</v>
      </c>
      <c r="F9" s="189" t="s">
        <v>43</v>
      </c>
      <c r="G9" s="189" t="s">
        <v>746</v>
      </c>
      <c r="H9" s="189" t="s">
        <v>805</v>
      </c>
      <c r="I9" s="189" t="s">
        <v>807</v>
      </c>
      <c r="J9" s="186" t="s">
        <v>81</v>
      </c>
      <c r="K9" s="186" t="s">
        <v>808</v>
      </c>
      <c r="L9" s="186"/>
      <c r="M9" s="186" t="s">
        <v>71</v>
      </c>
      <c r="N9" s="186" t="s">
        <v>587</v>
      </c>
      <c r="O9" s="186"/>
      <c r="P9" s="190"/>
      <c r="Q9" s="190"/>
      <c r="R9" s="200" t="s">
        <v>565</v>
      </c>
      <c r="S9" s="208" t="s">
        <v>565</v>
      </c>
      <c r="T9" s="212"/>
    </row>
    <row r="10" spans="1:20" s="207" customFormat="1" ht="144" x14ac:dyDescent="0.3">
      <c r="A10" s="186" t="s">
        <v>72</v>
      </c>
      <c r="B10" s="186" t="s">
        <v>765</v>
      </c>
      <c r="C10" s="186" t="s">
        <v>588</v>
      </c>
      <c r="D10" s="186" t="s">
        <v>42</v>
      </c>
      <c r="E10" s="188">
        <v>45225</v>
      </c>
      <c r="F10" s="189" t="s">
        <v>27</v>
      </c>
      <c r="G10" s="189" t="s">
        <v>558</v>
      </c>
      <c r="H10" s="189" t="s">
        <v>806</v>
      </c>
      <c r="I10" s="189" t="s">
        <v>800</v>
      </c>
      <c r="J10" s="186" t="s">
        <v>95</v>
      </c>
      <c r="K10" s="186" t="s">
        <v>801</v>
      </c>
      <c r="L10" s="186" t="s">
        <v>803</v>
      </c>
      <c r="M10" s="186" t="s">
        <v>802</v>
      </c>
      <c r="N10" s="186" t="s">
        <v>817</v>
      </c>
      <c r="O10" s="186"/>
      <c r="P10" s="190"/>
      <c r="Q10" s="190"/>
      <c r="R10" s="200" t="s">
        <v>565</v>
      </c>
      <c r="S10" s="208" t="s">
        <v>565</v>
      </c>
      <c r="T10" s="212"/>
    </row>
    <row r="11" spans="1:20" ht="43.2" x14ac:dyDescent="0.3">
      <c r="A11" s="181" t="s">
        <v>96</v>
      </c>
      <c r="B11" s="181" t="s">
        <v>766</v>
      </c>
      <c r="C11" s="181" t="s">
        <v>589</v>
      </c>
      <c r="D11" s="181" t="s">
        <v>565</v>
      </c>
      <c r="E11" s="182" t="s">
        <v>565</v>
      </c>
      <c r="F11" s="185" t="s">
        <v>590</v>
      </c>
      <c r="G11" s="185" t="s">
        <v>565</v>
      </c>
      <c r="H11" s="185" t="s">
        <v>565</v>
      </c>
      <c r="I11" s="185"/>
      <c r="J11" s="186" t="s">
        <v>101</v>
      </c>
      <c r="K11" s="181" t="s">
        <v>591</v>
      </c>
      <c r="L11" s="181" t="s">
        <v>86</v>
      </c>
      <c r="M11" s="187" t="s">
        <v>573</v>
      </c>
      <c r="N11" s="181" t="s">
        <v>565</v>
      </c>
      <c r="O11" s="181"/>
      <c r="P11" s="183"/>
      <c r="Q11" s="183"/>
      <c r="R11" s="198" t="s">
        <v>565</v>
      </c>
      <c r="S11" s="199" t="s">
        <v>565</v>
      </c>
      <c r="T11" s="209"/>
    </row>
    <row r="12" spans="1:20" s="207" customFormat="1" ht="72" x14ac:dyDescent="0.3">
      <c r="A12" s="186" t="s">
        <v>96</v>
      </c>
      <c r="B12" s="186" t="s">
        <v>844</v>
      </c>
      <c r="C12" s="186" t="s">
        <v>728</v>
      </c>
      <c r="D12" s="186" t="s">
        <v>727</v>
      </c>
      <c r="E12" s="188">
        <v>45656</v>
      </c>
      <c r="F12" s="189" t="s">
        <v>27</v>
      </c>
      <c r="G12" s="189" t="s">
        <v>0</v>
      </c>
      <c r="H12" s="189" t="s">
        <v>845</v>
      </c>
      <c r="I12" s="189" t="s">
        <v>846</v>
      </c>
      <c r="J12" s="186" t="s">
        <v>729</v>
      </c>
      <c r="K12" s="186" t="s">
        <v>730</v>
      </c>
      <c r="L12" s="186" t="s">
        <v>847</v>
      </c>
      <c r="M12" s="205" t="s">
        <v>843</v>
      </c>
      <c r="N12" s="186"/>
      <c r="O12" s="186"/>
      <c r="P12" s="190"/>
      <c r="Q12" s="190"/>
      <c r="R12" s="200"/>
      <c r="S12" s="206"/>
      <c r="T12" s="209"/>
    </row>
    <row r="13" spans="1:20" s="207" customFormat="1" ht="115.2" x14ac:dyDescent="0.3">
      <c r="A13" s="186" t="s">
        <v>102</v>
      </c>
      <c r="B13" s="186" t="s">
        <v>767</v>
      </c>
      <c r="C13" s="186" t="s">
        <v>592</v>
      </c>
      <c r="D13" s="186" t="s">
        <v>42</v>
      </c>
      <c r="E13" s="188">
        <v>45009</v>
      </c>
      <c r="F13" s="189" t="s">
        <v>98</v>
      </c>
      <c r="G13" s="189" t="s">
        <v>746</v>
      </c>
      <c r="H13" s="189" t="s">
        <v>838</v>
      </c>
      <c r="I13" s="189" t="s">
        <v>839</v>
      </c>
      <c r="J13" s="186" t="s">
        <v>840</v>
      </c>
      <c r="K13" s="186" t="s">
        <v>593</v>
      </c>
      <c r="L13" s="186" t="s">
        <v>841</v>
      </c>
      <c r="M13" s="186" t="s">
        <v>842</v>
      </c>
      <c r="N13" s="186" t="s">
        <v>565</v>
      </c>
      <c r="O13" s="186"/>
      <c r="P13" s="190"/>
      <c r="Q13" s="190"/>
      <c r="R13" s="200" t="s">
        <v>565</v>
      </c>
      <c r="S13" s="208" t="s">
        <v>565</v>
      </c>
      <c r="T13" s="212"/>
    </row>
    <row r="14" spans="1:20" s="207" customFormat="1" ht="72" x14ac:dyDescent="0.3">
      <c r="A14" s="186" t="s">
        <v>102</v>
      </c>
      <c r="B14" s="186" t="s">
        <v>768</v>
      </c>
      <c r="C14" s="186" t="s">
        <v>594</v>
      </c>
      <c r="D14" s="186" t="s">
        <v>837</v>
      </c>
      <c r="E14" s="188">
        <v>45694</v>
      </c>
      <c r="F14" s="189" t="s">
        <v>98</v>
      </c>
      <c r="G14" s="189" t="s">
        <v>542</v>
      </c>
      <c r="H14" s="189" t="s">
        <v>552</v>
      </c>
      <c r="I14" s="189" t="s">
        <v>565</v>
      </c>
      <c r="J14" s="186" t="s">
        <v>115</v>
      </c>
      <c r="K14" s="186" t="s">
        <v>595</v>
      </c>
      <c r="L14" s="186"/>
      <c r="M14" s="186" t="s">
        <v>565</v>
      </c>
      <c r="N14" s="186" t="s">
        <v>565</v>
      </c>
      <c r="O14" s="186"/>
      <c r="P14" s="190"/>
      <c r="Q14" s="190"/>
      <c r="R14" s="208">
        <v>0</v>
      </c>
      <c r="S14" s="208" t="s">
        <v>565</v>
      </c>
      <c r="T14" s="209"/>
    </row>
    <row r="15" spans="1:20" ht="57.6" x14ac:dyDescent="0.3">
      <c r="A15" s="181" t="s">
        <v>116</v>
      </c>
      <c r="B15" s="181" t="s">
        <v>120</v>
      </c>
      <c r="C15" s="181" t="s">
        <v>596</v>
      </c>
      <c r="D15" s="181" t="s">
        <v>565</v>
      </c>
      <c r="E15" s="182" t="s">
        <v>565</v>
      </c>
      <c r="F15" s="185" t="s">
        <v>98</v>
      </c>
      <c r="G15" s="185" t="s">
        <v>565</v>
      </c>
      <c r="H15" s="185" t="s">
        <v>565</v>
      </c>
      <c r="I15" s="185" t="s">
        <v>565</v>
      </c>
      <c r="J15" s="181" t="s">
        <v>597</v>
      </c>
      <c r="K15" s="181" t="s">
        <v>598</v>
      </c>
      <c r="L15" s="181"/>
      <c r="M15" s="181" t="s">
        <v>565</v>
      </c>
      <c r="N15" s="181" t="s">
        <v>599</v>
      </c>
      <c r="O15" s="181"/>
      <c r="P15" s="190"/>
      <c r="Q15" s="190"/>
      <c r="R15" s="200" t="s">
        <v>565</v>
      </c>
      <c r="S15" s="199" t="s">
        <v>565</v>
      </c>
      <c r="T15" s="209"/>
    </row>
    <row r="16" spans="1:20" ht="72" x14ac:dyDescent="0.3">
      <c r="A16" s="181" t="s">
        <v>116</v>
      </c>
      <c r="B16" s="181" t="s">
        <v>769</v>
      </c>
      <c r="C16" s="181" t="s">
        <v>600</v>
      </c>
      <c r="D16" s="181" t="s">
        <v>565</v>
      </c>
      <c r="E16" s="182" t="s">
        <v>565</v>
      </c>
      <c r="F16" s="185" t="s">
        <v>98</v>
      </c>
      <c r="G16" s="185" t="s">
        <v>565</v>
      </c>
      <c r="H16" s="185" t="s">
        <v>565</v>
      </c>
      <c r="I16" s="185" t="s">
        <v>565</v>
      </c>
      <c r="J16" s="184" t="s">
        <v>565</v>
      </c>
      <c r="K16" s="181" t="s">
        <v>601</v>
      </c>
      <c r="L16" s="181"/>
      <c r="M16" s="181" t="s">
        <v>565</v>
      </c>
      <c r="N16" s="181" t="s">
        <v>565</v>
      </c>
      <c r="O16" s="181"/>
      <c r="P16" s="183"/>
      <c r="Q16" s="183"/>
      <c r="R16" s="198" t="s">
        <v>565</v>
      </c>
      <c r="S16" s="199" t="s">
        <v>565</v>
      </c>
      <c r="T16" s="209"/>
    </row>
    <row r="17" spans="1:20" s="207" customFormat="1" ht="72" x14ac:dyDescent="0.3">
      <c r="A17" s="186" t="s">
        <v>116</v>
      </c>
      <c r="B17" s="186" t="s">
        <v>770</v>
      </c>
      <c r="C17" s="186" t="s">
        <v>602</v>
      </c>
      <c r="D17" s="186" t="s">
        <v>727</v>
      </c>
      <c r="E17" s="188" t="s">
        <v>565</v>
      </c>
      <c r="F17" s="189" t="s">
        <v>27</v>
      </c>
      <c r="G17" s="189" t="s">
        <v>565</v>
      </c>
      <c r="H17" s="189" t="s">
        <v>565</v>
      </c>
      <c r="I17" s="189" t="s">
        <v>565</v>
      </c>
      <c r="J17" s="186" t="s">
        <v>603</v>
      </c>
      <c r="K17" s="186" t="s">
        <v>132</v>
      </c>
      <c r="L17" s="186"/>
      <c r="M17" s="186" t="s">
        <v>604</v>
      </c>
      <c r="N17" s="186" t="s">
        <v>605</v>
      </c>
      <c r="O17" s="186"/>
      <c r="P17" s="190"/>
      <c r="Q17" s="190"/>
      <c r="R17" s="200" t="s">
        <v>565</v>
      </c>
      <c r="S17" s="208" t="s">
        <v>565</v>
      </c>
      <c r="T17" s="212" t="s">
        <v>747</v>
      </c>
    </row>
    <row r="18" spans="1:20" ht="57.6" x14ac:dyDescent="0.3">
      <c r="A18" s="181" t="s">
        <v>144</v>
      </c>
      <c r="B18" s="181" t="s">
        <v>771</v>
      </c>
      <c r="C18" s="181" t="s">
        <v>606</v>
      </c>
      <c r="D18" s="181" t="s">
        <v>565</v>
      </c>
      <c r="E18" s="182" t="s">
        <v>565</v>
      </c>
      <c r="F18" s="185" t="s">
        <v>43</v>
      </c>
      <c r="G18" s="185" t="s">
        <v>565</v>
      </c>
      <c r="H18" s="185" t="s">
        <v>565</v>
      </c>
      <c r="I18" s="185" t="s">
        <v>565</v>
      </c>
      <c r="J18" s="184" t="s">
        <v>154</v>
      </c>
      <c r="K18" s="181" t="s">
        <v>607</v>
      </c>
      <c r="L18" s="181"/>
      <c r="M18" s="181" t="s">
        <v>608</v>
      </c>
      <c r="N18" s="181" t="s">
        <v>609</v>
      </c>
      <c r="O18" s="181"/>
      <c r="P18" s="183"/>
      <c r="Q18" s="183"/>
      <c r="R18" s="198" t="s">
        <v>565</v>
      </c>
      <c r="S18" s="199" t="s">
        <v>565</v>
      </c>
      <c r="T18" s="209"/>
    </row>
    <row r="19" spans="1:20" ht="100.8" x14ac:dyDescent="0.3">
      <c r="A19" s="181" t="s">
        <v>144</v>
      </c>
      <c r="B19" s="181" t="s">
        <v>771</v>
      </c>
      <c r="C19" s="181" t="s">
        <v>606</v>
      </c>
      <c r="D19" s="181" t="s">
        <v>565</v>
      </c>
      <c r="E19" s="182" t="s">
        <v>565</v>
      </c>
      <c r="F19" s="185" t="s">
        <v>43</v>
      </c>
      <c r="G19" s="185" t="s">
        <v>565</v>
      </c>
      <c r="H19" s="185" t="s">
        <v>565</v>
      </c>
      <c r="I19" s="185" t="s">
        <v>565</v>
      </c>
      <c r="J19" s="184" t="s">
        <v>164</v>
      </c>
      <c r="K19" s="181" t="s">
        <v>610</v>
      </c>
      <c r="L19" s="181"/>
      <c r="M19" s="181" t="s">
        <v>611</v>
      </c>
      <c r="N19" s="181" t="s">
        <v>612</v>
      </c>
      <c r="O19" s="181"/>
      <c r="P19" s="183"/>
      <c r="Q19" s="183"/>
      <c r="R19" s="198" t="s">
        <v>565</v>
      </c>
      <c r="S19" s="199" t="s">
        <v>565</v>
      </c>
      <c r="T19" s="209"/>
    </row>
    <row r="20" spans="1:20" ht="115.2" x14ac:dyDescent="0.3">
      <c r="A20" s="181" t="s">
        <v>144</v>
      </c>
      <c r="B20" s="181"/>
      <c r="C20" s="181" t="s">
        <v>613</v>
      </c>
      <c r="D20" s="181" t="s">
        <v>565</v>
      </c>
      <c r="E20" s="182" t="s">
        <v>565</v>
      </c>
      <c r="F20" s="185" t="s">
        <v>27</v>
      </c>
      <c r="G20" s="185" t="s">
        <v>565</v>
      </c>
      <c r="H20" s="185" t="s">
        <v>565</v>
      </c>
      <c r="I20" s="185" t="s">
        <v>565</v>
      </c>
      <c r="J20" s="184" t="s">
        <v>565</v>
      </c>
      <c r="K20" s="181" t="s">
        <v>614</v>
      </c>
      <c r="L20" s="181"/>
      <c r="M20" s="181" t="s">
        <v>615</v>
      </c>
      <c r="N20" s="181" t="s">
        <v>175</v>
      </c>
      <c r="O20" s="181"/>
      <c r="P20" s="183"/>
      <c r="Q20" s="183"/>
      <c r="R20" s="198" t="s">
        <v>565</v>
      </c>
      <c r="S20" s="199" t="s">
        <v>565</v>
      </c>
      <c r="T20" s="209"/>
    </row>
    <row r="21" spans="1:20" ht="28.8" x14ac:dyDescent="0.3">
      <c r="A21" s="181" t="s">
        <v>144</v>
      </c>
      <c r="B21" s="181"/>
      <c r="C21" s="181" t="s">
        <v>616</v>
      </c>
      <c r="D21" s="181" t="s">
        <v>565</v>
      </c>
      <c r="E21" s="182" t="s">
        <v>565</v>
      </c>
      <c r="F21" s="185" t="s">
        <v>27</v>
      </c>
      <c r="G21" s="185" t="s">
        <v>565</v>
      </c>
      <c r="H21" s="185" t="s">
        <v>565</v>
      </c>
      <c r="I21" s="185" t="s">
        <v>565</v>
      </c>
      <c r="J21" s="184" t="s">
        <v>565</v>
      </c>
      <c r="K21" s="181" t="s">
        <v>176</v>
      </c>
      <c r="L21" s="181"/>
      <c r="M21" s="181" t="s">
        <v>565</v>
      </c>
      <c r="N21" s="181" t="s">
        <v>565</v>
      </c>
      <c r="O21" s="181"/>
      <c r="P21" s="183"/>
      <c r="Q21" s="183"/>
      <c r="R21" s="198" t="s">
        <v>565</v>
      </c>
      <c r="S21" s="199" t="s">
        <v>565</v>
      </c>
      <c r="T21" s="209"/>
    </row>
    <row r="22" spans="1:20" ht="86.4" x14ac:dyDescent="0.3">
      <c r="A22" s="181" t="s">
        <v>177</v>
      </c>
      <c r="B22" s="181" t="s">
        <v>772</v>
      </c>
      <c r="C22" s="181" t="s">
        <v>617</v>
      </c>
      <c r="D22" s="181" t="s">
        <v>565</v>
      </c>
      <c r="E22" s="182" t="s">
        <v>565</v>
      </c>
      <c r="F22" s="185" t="s">
        <v>98</v>
      </c>
      <c r="G22" s="185" t="s">
        <v>565</v>
      </c>
      <c r="H22" s="185" t="s">
        <v>565</v>
      </c>
      <c r="I22" s="185" t="s">
        <v>565</v>
      </c>
      <c r="J22" s="184" t="s">
        <v>618</v>
      </c>
      <c r="K22" s="181" t="s">
        <v>619</v>
      </c>
      <c r="L22" s="181"/>
      <c r="M22" s="181" t="s">
        <v>620</v>
      </c>
      <c r="N22" s="181" t="s">
        <v>621</v>
      </c>
      <c r="O22" s="181"/>
      <c r="P22" s="183"/>
      <c r="Q22" s="183"/>
      <c r="R22" s="198" t="s">
        <v>565</v>
      </c>
      <c r="S22" s="199" t="s">
        <v>565</v>
      </c>
      <c r="T22" s="209"/>
    </row>
    <row r="23" spans="1:20" ht="86.4" x14ac:dyDescent="0.3">
      <c r="A23" s="181" t="s">
        <v>177</v>
      </c>
      <c r="B23" s="181" t="s">
        <v>761</v>
      </c>
      <c r="C23" s="181" t="s">
        <v>622</v>
      </c>
      <c r="D23" s="181" t="s">
        <v>565</v>
      </c>
      <c r="E23" s="182" t="s">
        <v>565</v>
      </c>
      <c r="F23" s="185" t="s">
        <v>623</v>
      </c>
      <c r="G23" s="185" t="s">
        <v>565</v>
      </c>
      <c r="H23" s="185" t="s">
        <v>565</v>
      </c>
      <c r="I23" s="185" t="s">
        <v>565</v>
      </c>
      <c r="J23" s="184" t="s">
        <v>565</v>
      </c>
      <c r="K23" s="181" t="s">
        <v>198</v>
      </c>
      <c r="L23" s="181"/>
      <c r="M23" s="181" t="s">
        <v>565</v>
      </c>
      <c r="N23" s="181" t="s">
        <v>565</v>
      </c>
      <c r="O23" s="181"/>
      <c r="P23" s="183"/>
      <c r="Q23" s="183"/>
      <c r="R23" s="198" t="s">
        <v>565</v>
      </c>
      <c r="S23" s="199" t="s">
        <v>565</v>
      </c>
      <c r="T23" s="209"/>
    </row>
    <row r="24" spans="1:20" ht="187.2" x14ac:dyDescent="0.3">
      <c r="A24" s="181" t="s">
        <v>199</v>
      </c>
      <c r="B24" s="181" t="s">
        <v>773</v>
      </c>
      <c r="C24" s="181" t="s">
        <v>14</v>
      </c>
      <c r="D24" s="181" t="s">
        <v>565</v>
      </c>
      <c r="E24" s="182" t="s">
        <v>565</v>
      </c>
      <c r="F24" s="185" t="s">
        <v>98</v>
      </c>
      <c r="G24" s="185" t="s">
        <v>565</v>
      </c>
      <c r="H24" s="185" t="s">
        <v>565</v>
      </c>
      <c r="I24" s="185" t="s">
        <v>565</v>
      </c>
      <c r="J24" s="184" t="s">
        <v>565</v>
      </c>
      <c r="K24" s="181" t="s">
        <v>774</v>
      </c>
      <c r="L24" s="181"/>
      <c r="M24" s="181" t="s">
        <v>565</v>
      </c>
      <c r="N24" s="181" t="s">
        <v>775</v>
      </c>
      <c r="O24" s="181"/>
      <c r="P24" s="183"/>
      <c r="Q24" s="183"/>
      <c r="R24" s="198" t="s">
        <v>565</v>
      </c>
      <c r="S24" s="199" t="s">
        <v>565</v>
      </c>
      <c r="T24" s="209"/>
    </row>
    <row r="25" spans="1:20" ht="57.6" x14ac:dyDescent="0.3">
      <c r="A25" s="181" t="s">
        <v>624</v>
      </c>
      <c r="B25" s="181" t="s">
        <v>772</v>
      </c>
      <c r="C25" s="181" t="s">
        <v>625</v>
      </c>
      <c r="D25" s="181" t="s">
        <v>565</v>
      </c>
      <c r="E25" s="182" t="s">
        <v>565</v>
      </c>
      <c r="F25" s="185" t="s">
        <v>98</v>
      </c>
      <c r="G25" s="185" t="s">
        <v>565</v>
      </c>
      <c r="H25" s="185" t="s">
        <v>565</v>
      </c>
      <c r="I25" s="185" t="s">
        <v>565</v>
      </c>
      <c r="J25" s="181" t="s">
        <v>626</v>
      </c>
      <c r="K25" s="181" t="s">
        <v>627</v>
      </c>
      <c r="L25" s="181"/>
      <c r="M25" s="181" t="s">
        <v>628</v>
      </c>
      <c r="N25" s="181" t="s">
        <v>77</v>
      </c>
      <c r="O25" s="181"/>
      <c r="P25" s="183"/>
      <c r="Q25" s="183"/>
      <c r="R25" s="198" t="s">
        <v>565</v>
      </c>
      <c r="S25" s="199" t="s">
        <v>565</v>
      </c>
      <c r="T25" s="209"/>
    </row>
    <row r="26" spans="1:20" ht="230.4" x14ac:dyDescent="0.3">
      <c r="A26" s="181" t="s">
        <v>228</v>
      </c>
      <c r="B26" s="181" t="s">
        <v>776</v>
      </c>
      <c r="C26" s="181" t="s">
        <v>629</v>
      </c>
      <c r="D26" s="181" t="s">
        <v>565</v>
      </c>
      <c r="E26" s="182" t="s">
        <v>565</v>
      </c>
      <c r="F26" s="185" t="s">
        <v>43</v>
      </c>
      <c r="G26" s="185" t="s">
        <v>565</v>
      </c>
      <c r="H26" s="185" t="s">
        <v>565</v>
      </c>
      <c r="I26" s="185" t="s">
        <v>565</v>
      </c>
      <c r="J26" s="181" t="s">
        <v>630</v>
      </c>
      <c r="K26" s="181" t="s">
        <v>631</v>
      </c>
      <c r="L26" s="181"/>
      <c r="M26" s="181" t="s">
        <v>565</v>
      </c>
      <c r="N26" s="181" t="s">
        <v>632</v>
      </c>
      <c r="O26" s="181"/>
      <c r="P26" s="183"/>
      <c r="Q26" s="183"/>
      <c r="R26" s="198" t="s">
        <v>565</v>
      </c>
      <c r="S26" s="199" t="s">
        <v>565</v>
      </c>
      <c r="T26" s="209"/>
    </row>
    <row r="27" spans="1:20" ht="115.2" x14ac:dyDescent="0.3">
      <c r="A27" s="181" t="s">
        <v>228</v>
      </c>
      <c r="B27" s="181" t="s">
        <v>255</v>
      </c>
      <c r="C27" s="181" t="s">
        <v>629</v>
      </c>
      <c r="D27" s="181" t="s">
        <v>565</v>
      </c>
      <c r="E27" s="182" t="s">
        <v>565</v>
      </c>
      <c r="F27" s="185" t="s">
        <v>43</v>
      </c>
      <c r="G27" s="185" t="s">
        <v>565</v>
      </c>
      <c r="H27" s="185" t="s">
        <v>565</v>
      </c>
      <c r="I27" s="185" t="s">
        <v>565</v>
      </c>
      <c r="J27" s="181" t="s">
        <v>633</v>
      </c>
      <c r="K27" s="181" t="s">
        <v>634</v>
      </c>
      <c r="L27" s="181"/>
      <c r="M27" s="181" t="s">
        <v>565</v>
      </c>
      <c r="N27" s="181" t="s">
        <v>635</v>
      </c>
      <c r="O27" s="181"/>
      <c r="P27" s="183"/>
      <c r="Q27" s="183"/>
      <c r="R27" s="198" t="s">
        <v>565</v>
      </c>
      <c r="S27" s="199" t="s">
        <v>565</v>
      </c>
      <c r="T27" s="209"/>
    </row>
    <row r="28" spans="1:20" ht="115.2" x14ac:dyDescent="0.3">
      <c r="A28" s="181" t="s">
        <v>265</v>
      </c>
      <c r="B28" s="181" t="s">
        <v>268</v>
      </c>
      <c r="C28" s="181" t="s">
        <v>636</v>
      </c>
      <c r="D28" s="181" t="s">
        <v>565</v>
      </c>
      <c r="E28" s="182" t="s">
        <v>565</v>
      </c>
      <c r="F28" s="185" t="s">
        <v>98</v>
      </c>
      <c r="G28" s="185" t="s">
        <v>565</v>
      </c>
      <c r="H28" s="185" t="s">
        <v>565</v>
      </c>
      <c r="I28" s="185" t="s">
        <v>565</v>
      </c>
      <c r="J28" s="181" t="s">
        <v>637</v>
      </c>
      <c r="K28" s="181" t="s">
        <v>638</v>
      </c>
      <c r="L28" s="181"/>
      <c r="M28" s="181" t="s">
        <v>639</v>
      </c>
      <c r="N28" s="181" t="s">
        <v>640</v>
      </c>
      <c r="O28" s="181"/>
      <c r="P28" s="183"/>
      <c r="Q28" s="183"/>
      <c r="R28" s="198" t="s">
        <v>565</v>
      </c>
      <c r="S28" s="199" t="s">
        <v>565</v>
      </c>
      <c r="T28" s="209"/>
    </row>
    <row r="29" spans="1:20" s="207" customFormat="1" ht="57.6" x14ac:dyDescent="0.3">
      <c r="A29" s="186" t="s">
        <v>280</v>
      </c>
      <c r="B29" s="186" t="s">
        <v>752</v>
      </c>
      <c r="C29" s="186" t="s">
        <v>641</v>
      </c>
      <c r="D29" s="186" t="s">
        <v>753</v>
      </c>
      <c r="E29" s="188">
        <v>45681</v>
      </c>
      <c r="F29" s="189" t="s">
        <v>43</v>
      </c>
      <c r="G29" s="189" t="s">
        <v>558</v>
      </c>
      <c r="H29" s="189" t="s">
        <v>754</v>
      </c>
      <c r="I29" s="189" t="s">
        <v>755</v>
      </c>
      <c r="J29" s="186" t="s">
        <v>287</v>
      </c>
      <c r="K29" s="186" t="s">
        <v>756</v>
      </c>
      <c r="L29" s="186"/>
      <c r="M29" s="186" t="s">
        <v>757</v>
      </c>
      <c r="N29" s="204" t="s">
        <v>565</v>
      </c>
      <c r="O29" s="186"/>
      <c r="P29" s="190"/>
      <c r="Q29" s="190"/>
      <c r="R29" s="200" t="s">
        <v>565</v>
      </c>
      <c r="S29" s="208" t="s">
        <v>565</v>
      </c>
      <c r="T29" s="212"/>
    </row>
    <row r="30" spans="1:20" ht="100.8" x14ac:dyDescent="0.3">
      <c r="A30" s="181" t="s">
        <v>288</v>
      </c>
      <c r="B30" s="181" t="s">
        <v>767</v>
      </c>
      <c r="C30" s="181" t="s">
        <v>642</v>
      </c>
      <c r="D30" s="181" t="s">
        <v>565</v>
      </c>
      <c r="E30" s="182" t="s">
        <v>565</v>
      </c>
      <c r="F30" s="185" t="s">
        <v>290</v>
      </c>
      <c r="G30" s="185" t="s">
        <v>565</v>
      </c>
      <c r="H30" s="185" t="s">
        <v>565</v>
      </c>
      <c r="I30" s="185" t="s">
        <v>565</v>
      </c>
      <c r="J30" s="184" t="s">
        <v>565</v>
      </c>
      <c r="K30" s="181" t="s">
        <v>643</v>
      </c>
      <c r="L30" s="181"/>
      <c r="M30" s="181" t="s">
        <v>565</v>
      </c>
      <c r="N30" s="191" t="s">
        <v>644</v>
      </c>
      <c r="O30" s="181"/>
      <c r="P30" s="183"/>
      <c r="Q30" s="183"/>
      <c r="R30" s="198" t="s">
        <v>565</v>
      </c>
      <c r="S30" s="199" t="s">
        <v>565</v>
      </c>
      <c r="T30" s="209"/>
    </row>
    <row r="31" spans="1:20" ht="57.6" x14ac:dyDescent="0.3">
      <c r="A31" s="181" t="s">
        <v>301</v>
      </c>
      <c r="B31" s="181" t="s">
        <v>777</v>
      </c>
      <c r="C31" s="181" t="s">
        <v>645</v>
      </c>
      <c r="D31" s="181" t="s">
        <v>565</v>
      </c>
      <c r="E31" s="182" t="s">
        <v>565</v>
      </c>
      <c r="F31" s="185" t="s">
        <v>646</v>
      </c>
      <c r="G31" s="185" t="s">
        <v>565</v>
      </c>
      <c r="H31" s="185" t="s">
        <v>565</v>
      </c>
      <c r="I31" s="185" t="s">
        <v>565</v>
      </c>
      <c r="J31" s="181" t="s">
        <v>565</v>
      </c>
      <c r="K31" s="181" t="s">
        <v>647</v>
      </c>
      <c r="L31" s="181"/>
      <c r="M31" s="181" t="s">
        <v>648</v>
      </c>
      <c r="N31" s="181" t="s">
        <v>649</v>
      </c>
      <c r="O31" s="181"/>
      <c r="P31" s="183"/>
      <c r="Q31" s="183"/>
      <c r="R31" s="198" t="s">
        <v>565</v>
      </c>
      <c r="S31" s="199" t="s">
        <v>565</v>
      </c>
      <c r="T31" s="209"/>
    </row>
    <row r="32" spans="1:20" ht="100.8" x14ac:dyDescent="0.3">
      <c r="A32" s="181" t="s">
        <v>778</v>
      </c>
      <c r="B32" s="181" t="s">
        <v>779</v>
      </c>
      <c r="C32" s="181" t="s">
        <v>650</v>
      </c>
      <c r="D32" s="181" t="s">
        <v>565</v>
      </c>
      <c r="E32" s="182" t="s">
        <v>565</v>
      </c>
      <c r="F32" s="185" t="s">
        <v>27</v>
      </c>
      <c r="G32" s="185" t="s">
        <v>565</v>
      </c>
      <c r="H32" s="185" t="s">
        <v>565</v>
      </c>
      <c r="I32" s="185" t="s">
        <v>565</v>
      </c>
      <c r="J32" s="181" t="s">
        <v>321</v>
      </c>
      <c r="K32" s="181" t="s">
        <v>651</v>
      </c>
      <c r="L32" s="181"/>
      <c r="M32" s="181" t="s">
        <v>565</v>
      </c>
      <c r="N32" s="204" t="s">
        <v>652</v>
      </c>
      <c r="O32" s="181"/>
      <c r="P32" s="183"/>
      <c r="Q32" s="183"/>
      <c r="R32" s="198" t="s">
        <v>565</v>
      </c>
      <c r="S32" s="199" t="s">
        <v>565</v>
      </c>
      <c r="T32" s="209"/>
    </row>
    <row r="33" spans="1:20" ht="144" x14ac:dyDescent="0.3">
      <c r="A33" s="181" t="s">
        <v>322</v>
      </c>
      <c r="B33" s="181" t="s">
        <v>325</v>
      </c>
      <c r="C33" s="181" t="s">
        <v>653</v>
      </c>
      <c r="D33" s="181" t="s">
        <v>565</v>
      </c>
      <c r="E33" s="182" t="s">
        <v>565</v>
      </c>
      <c r="F33" s="185" t="s">
        <v>654</v>
      </c>
      <c r="G33" s="185" t="s">
        <v>565</v>
      </c>
      <c r="H33" s="185" t="s">
        <v>565</v>
      </c>
      <c r="I33" s="185" t="s">
        <v>565</v>
      </c>
      <c r="J33" s="181" t="s">
        <v>655</v>
      </c>
      <c r="K33" s="181" t="s">
        <v>656</v>
      </c>
      <c r="L33" s="181"/>
      <c r="M33" s="181" t="s">
        <v>565</v>
      </c>
      <c r="N33" s="181" t="s">
        <v>657</v>
      </c>
      <c r="O33" s="181"/>
      <c r="P33" s="183"/>
      <c r="Q33" s="183"/>
      <c r="R33" s="198" t="s">
        <v>565</v>
      </c>
      <c r="S33" s="199" t="s">
        <v>565</v>
      </c>
      <c r="T33" s="209"/>
    </row>
    <row r="34" spans="1:20" ht="57.6" x14ac:dyDescent="0.3">
      <c r="A34" s="181" t="s">
        <v>322</v>
      </c>
      <c r="B34" s="181" t="s">
        <v>325</v>
      </c>
      <c r="C34" s="181" t="s">
        <v>653</v>
      </c>
      <c r="D34" s="181" t="s">
        <v>565</v>
      </c>
      <c r="E34" s="182" t="s">
        <v>565</v>
      </c>
      <c r="F34" s="185" t="s">
        <v>43</v>
      </c>
      <c r="G34" s="185" t="s">
        <v>565</v>
      </c>
      <c r="H34" s="185" t="s">
        <v>565</v>
      </c>
      <c r="I34" s="185" t="s">
        <v>565</v>
      </c>
      <c r="J34" s="184" t="s">
        <v>565</v>
      </c>
      <c r="K34" s="181" t="s">
        <v>658</v>
      </c>
      <c r="L34" s="181"/>
      <c r="M34" s="181" t="s">
        <v>565</v>
      </c>
      <c r="N34" s="181" t="s">
        <v>565</v>
      </c>
      <c r="O34" s="181"/>
      <c r="P34" s="183"/>
      <c r="Q34" s="183"/>
      <c r="R34" s="198" t="s">
        <v>565</v>
      </c>
      <c r="S34" s="199" t="s">
        <v>565</v>
      </c>
      <c r="T34" s="209"/>
    </row>
    <row r="35" spans="1:20" ht="115.2" x14ac:dyDescent="0.3">
      <c r="A35" s="181" t="s">
        <v>338</v>
      </c>
      <c r="B35" s="181" t="s">
        <v>780</v>
      </c>
      <c r="C35" s="181" t="s">
        <v>659</v>
      </c>
      <c r="D35" s="181" t="s">
        <v>565</v>
      </c>
      <c r="E35" s="182" t="s">
        <v>565</v>
      </c>
      <c r="F35" s="185" t="s">
        <v>27</v>
      </c>
      <c r="G35" s="185" t="s">
        <v>565</v>
      </c>
      <c r="H35" s="185" t="s">
        <v>565</v>
      </c>
      <c r="I35" s="185" t="s">
        <v>565</v>
      </c>
      <c r="J35" s="181" t="s">
        <v>660</v>
      </c>
      <c r="K35" s="181" t="s">
        <v>661</v>
      </c>
      <c r="L35" s="181"/>
      <c r="M35" s="181" t="s">
        <v>565</v>
      </c>
      <c r="N35" s="181" t="s">
        <v>565</v>
      </c>
      <c r="O35" s="181"/>
      <c r="P35" s="183"/>
      <c r="Q35" s="183"/>
      <c r="R35" s="198" t="s">
        <v>565</v>
      </c>
      <c r="S35" s="199" t="s">
        <v>565</v>
      </c>
      <c r="T35" s="209"/>
    </row>
    <row r="36" spans="1:20" ht="72" x14ac:dyDescent="0.3">
      <c r="A36" s="181" t="s">
        <v>350</v>
      </c>
      <c r="B36" s="181" t="s">
        <v>351</v>
      </c>
      <c r="C36" s="181" t="s">
        <v>653</v>
      </c>
      <c r="D36" s="181" t="s">
        <v>565</v>
      </c>
      <c r="E36" s="182" t="s">
        <v>565</v>
      </c>
      <c r="F36" s="185" t="s">
        <v>98</v>
      </c>
      <c r="G36" s="185" t="s">
        <v>565</v>
      </c>
      <c r="H36" s="185" t="s">
        <v>565</v>
      </c>
      <c r="I36" s="185" t="s">
        <v>565</v>
      </c>
      <c r="J36" s="181" t="s">
        <v>662</v>
      </c>
      <c r="K36" s="181" t="s">
        <v>663</v>
      </c>
      <c r="L36" s="181"/>
      <c r="M36" s="181" t="s">
        <v>565</v>
      </c>
      <c r="N36" s="181" t="s">
        <v>664</v>
      </c>
      <c r="O36" s="181"/>
      <c r="P36" s="183"/>
      <c r="Q36" s="183"/>
      <c r="R36" s="198" t="s">
        <v>565</v>
      </c>
      <c r="S36" s="199" t="s">
        <v>565</v>
      </c>
      <c r="T36" s="209"/>
    </row>
    <row r="37" spans="1:20" ht="57.6" x14ac:dyDescent="0.3">
      <c r="A37" s="181" t="s">
        <v>359</v>
      </c>
      <c r="B37" s="181" t="s">
        <v>781</v>
      </c>
      <c r="C37" s="181" t="s">
        <v>665</v>
      </c>
      <c r="D37" s="181" t="s">
        <v>565</v>
      </c>
      <c r="E37" s="182" t="s">
        <v>565</v>
      </c>
      <c r="F37" s="185" t="s">
        <v>666</v>
      </c>
      <c r="G37" s="185" t="s">
        <v>565</v>
      </c>
      <c r="H37" s="185" t="s">
        <v>565</v>
      </c>
      <c r="I37" s="185" t="s">
        <v>565</v>
      </c>
      <c r="J37" s="184" t="s">
        <v>565</v>
      </c>
      <c r="K37" s="182" t="s">
        <v>667</v>
      </c>
      <c r="L37" s="182"/>
      <c r="M37" s="181" t="s">
        <v>565</v>
      </c>
      <c r="N37" s="181" t="s">
        <v>565</v>
      </c>
      <c r="O37" s="182"/>
      <c r="P37" s="183"/>
      <c r="Q37" s="183"/>
      <c r="R37" s="198" t="s">
        <v>565</v>
      </c>
      <c r="S37" s="199" t="s">
        <v>565</v>
      </c>
      <c r="T37" s="209"/>
    </row>
    <row r="38" spans="1:20" ht="43.2" x14ac:dyDescent="0.3">
      <c r="A38" s="181" t="s">
        <v>363</v>
      </c>
      <c r="B38" s="181" t="s">
        <v>782</v>
      </c>
      <c r="C38" s="181" t="s">
        <v>665</v>
      </c>
      <c r="D38" s="181" t="s">
        <v>565</v>
      </c>
      <c r="E38" s="182" t="s">
        <v>565</v>
      </c>
      <c r="F38" s="185" t="s">
        <v>668</v>
      </c>
      <c r="G38" s="185" t="s">
        <v>565</v>
      </c>
      <c r="H38" s="185" t="s">
        <v>565</v>
      </c>
      <c r="I38" s="185" t="s">
        <v>565</v>
      </c>
      <c r="J38" s="184" t="s">
        <v>565</v>
      </c>
      <c r="K38" s="181" t="s">
        <v>669</v>
      </c>
      <c r="L38" s="181"/>
      <c r="M38" s="181" t="s">
        <v>368</v>
      </c>
      <c r="N38" s="181" t="s">
        <v>670</v>
      </c>
      <c r="O38" s="181"/>
      <c r="P38" s="183"/>
      <c r="Q38" s="183"/>
      <c r="R38" s="198" t="s">
        <v>565</v>
      </c>
      <c r="S38" s="199" t="s">
        <v>565</v>
      </c>
      <c r="T38" s="209"/>
    </row>
    <row r="39" spans="1:20" ht="43.2" x14ac:dyDescent="0.3">
      <c r="A39" s="181" t="s">
        <v>363</v>
      </c>
      <c r="B39" s="181" t="s">
        <v>783</v>
      </c>
      <c r="C39" s="181" t="s">
        <v>665</v>
      </c>
      <c r="D39" s="181" t="s">
        <v>565</v>
      </c>
      <c r="E39" s="182" t="s">
        <v>565</v>
      </c>
      <c r="F39" s="185" t="s">
        <v>27</v>
      </c>
      <c r="G39" s="185" t="s">
        <v>565</v>
      </c>
      <c r="H39" s="185" t="s">
        <v>565</v>
      </c>
      <c r="I39" s="185" t="s">
        <v>565</v>
      </c>
      <c r="J39" s="184" t="s">
        <v>565</v>
      </c>
      <c r="K39" s="181" t="s">
        <v>671</v>
      </c>
      <c r="L39" s="181"/>
      <c r="M39" s="181" t="s">
        <v>672</v>
      </c>
      <c r="N39" s="181" t="s">
        <v>375</v>
      </c>
      <c r="O39" s="181"/>
      <c r="P39" s="183"/>
      <c r="Q39" s="183"/>
      <c r="R39" s="198" t="s">
        <v>565</v>
      </c>
      <c r="S39" s="199" t="s">
        <v>565</v>
      </c>
      <c r="T39" s="209"/>
    </row>
    <row r="40" spans="1:20" ht="43.2" x14ac:dyDescent="0.3">
      <c r="A40" s="181" t="s">
        <v>363</v>
      </c>
      <c r="B40" s="181"/>
      <c r="C40" s="181" t="s">
        <v>665</v>
      </c>
      <c r="D40" s="181" t="s">
        <v>565</v>
      </c>
      <c r="E40" s="182" t="s">
        <v>565</v>
      </c>
      <c r="F40" s="185" t="s">
        <v>27</v>
      </c>
      <c r="G40" s="185" t="s">
        <v>565</v>
      </c>
      <c r="H40" s="185" t="s">
        <v>565</v>
      </c>
      <c r="I40" s="185" t="s">
        <v>565</v>
      </c>
      <c r="J40" s="184" t="s">
        <v>565</v>
      </c>
      <c r="K40" s="181" t="s">
        <v>673</v>
      </c>
      <c r="L40" s="181"/>
      <c r="M40" s="181" t="s">
        <v>379</v>
      </c>
      <c r="N40" s="181" t="s">
        <v>380</v>
      </c>
      <c r="O40" s="181"/>
      <c r="P40" s="183"/>
      <c r="Q40" s="183"/>
      <c r="R40" s="198" t="s">
        <v>565</v>
      </c>
      <c r="S40" s="199" t="s">
        <v>565</v>
      </c>
      <c r="T40" s="209"/>
    </row>
    <row r="41" spans="1:20" ht="57.6" x14ac:dyDescent="0.3">
      <c r="A41" s="181" t="s">
        <v>363</v>
      </c>
      <c r="B41" s="181"/>
      <c r="C41" s="181" t="s">
        <v>665</v>
      </c>
      <c r="D41" s="181" t="s">
        <v>565</v>
      </c>
      <c r="E41" s="182" t="s">
        <v>565</v>
      </c>
      <c r="F41" s="185" t="s">
        <v>27</v>
      </c>
      <c r="G41" s="185" t="s">
        <v>565</v>
      </c>
      <c r="H41" s="185" t="s">
        <v>565</v>
      </c>
      <c r="I41" s="185" t="s">
        <v>565</v>
      </c>
      <c r="J41" s="184" t="s">
        <v>565</v>
      </c>
      <c r="K41" s="181" t="s">
        <v>674</v>
      </c>
      <c r="L41" s="181"/>
      <c r="M41" s="181" t="s">
        <v>565</v>
      </c>
      <c r="N41" s="181" t="s">
        <v>675</v>
      </c>
      <c r="O41" s="181"/>
      <c r="P41" s="183"/>
      <c r="Q41" s="183"/>
      <c r="R41" s="198" t="s">
        <v>565</v>
      </c>
      <c r="S41" s="199" t="s">
        <v>565</v>
      </c>
      <c r="T41" s="209"/>
    </row>
    <row r="42" spans="1:20" ht="28.8" x14ac:dyDescent="0.3">
      <c r="A42" s="181" t="s">
        <v>363</v>
      </c>
      <c r="B42" s="181"/>
      <c r="C42" s="181" t="s">
        <v>665</v>
      </c>
      <c r="D42" s="181" t="s">
        <v>565</v>
      </c>
      <c r="E42" s="182" t="s">
        <v>565</v>
      </c>
      <c r="F42" s="185" t="s">
        <v>27</v>
      </c>
      <c r="G42" s="185" t="s">
        <v>565</v>
      </c>
      <c r="H42" s="185" t="s">
        <v>565</v>
      </c>
      <c r="I42" s="185" t="s">
        <v>565</v>
      </c>
      <c r="J42" s="184" t="s">
        <v>565</v>
      </c>
      <c r="K42" s="181" t="s">
        <v>385</v>
      </c>
      <c r="L42" s="181"/>
      <c r="M42" s="181" t="s">
        <v>676</v>
      </c>
      <c r="N42" s="181" t="s">
        <v>677</v>
      </c>
      <c r="O42" s="181"/>
      <c r="P42" s="183"/>
      <c r="Q42" s="183"/>
      <c r="R42" s="198" t="s">
        <v>565</v>
      </c>
      <c r="S42" s="199" t="s">
        <v>565</v>
      </c>
      <c r="T42" s="209"/>
    </row>
    <row r="43" spans="1:20" ht="43.2" x14ac:dyDescent="0.3">
      <c r="A43" s="181" t="s">
        <v>363</v>
      </c>
      <c r="B43" s="181" t="s">
        <v>784</v>
      </c>
      <c r="C43" s="181" t="s">
        <v>665</v>
      </c>
      <c r="D43" s="181" t="s">
        <v>565</v>
      </c>
      <c r="E43" s="182" t="s">
        <v>565</v>
      </c>
      <c r="F43" s="185" t="s">
        <v>27</v>
      </c>
      <c r="G43" s="185" t="s">
        <v>565</v>
      </c>
      <c r="H43" s="185" t="s">
        <v>565</v>
      </c>
      <c r="I43" s="185" t="s">
        <v>565</v>
      </c>
      <c r="J43" s="184" t="s">
        <v>565</v>
      </c>
      <c r="K43" s="181" t="s">
        <v>678</v>
      </c>
      <c r="L43" s="181"/>
      <c r="M43" s="181" t="s">
        <v>392</v>
      </c>
      <c r="N43" s="181" t="s">
        <v>679</v>
      </c>
      <c r="O43" s="181"/>
      <c r="P43" s="183"/>
      <c r="Q43" s="183"/>
      <c r="R43" s="198" t="s">
        <v>565</v>
      </c>
      <c r="S43" s="199" t="s">
        <v>565</v>
      </c>
      <c r="T43" s="209"/>
    </row>
    <row r="44" spans="1:20" ht="72" x14ac:dyDescent="0.3">
      <c r="A44" s="181" t="s">
        <v>363</v>
      </c>
      <c r="B44" s="181" t="s">
        <v>785</v>
      </c>
      <c r="C44" s="181" t="s">
        <v>680</v>
      </c>
      <c r="D44" s="181" t="s">
        <v>565</v>
      </c>
      <c r="E44" s="182" t="s">
        <v>565</v>
      </c>
      <c r="F44" s="185" t="s">
        <v>398</v>
      </c>
      <c r="G44" s="185" t="s">
        <v>565</v>
      </c>
      <c r="H44" s="185" t="s">
        <v>565</v>
      </c>
      <c r="I44" s="185" t="s">
        <v>565</v>
      </c>
      <c r="J44" s="184" t="s">
        <v>565</v>
      </c>
      <c r="K44" s="181" t="s">
        <v>681</v>
      </c>
      <c r="L44" s="181"/>
      <c r="M44" s="181" t="s">
        <v>402</v>
      </c>
      <c r="N44" s="181" t="s">
        <v>682</v>
      </c>
      <c r="O44" s="181"/>
      <c r="P44" s="183"/>
      <c r="Q44" s="183"/>
      <c r="R44" s="198" t="s">
        <v>565</v>
      </c>
      <c r="S44" s="199" t="s">
        <v>565</v>
      </c>
      <c r="T44" s="209"/>
    </row>
    <row r="45" spans="1:20" ht="28.8" x14ac:dyDescent="0.3">
      <c r="A45" s="181" t="s">
        <v>363</v>
      </c>
      <c r="B45" s="181" t="s">
        <v>786</v>
      </c>
      <c r="C45" s="181" t="s">
        <v>665</v>
      </c>
      <c r="D45" s="181" t="s">
        <v>565</v>
      </c>
      <c r="E45" s="182" t="s">
        <v>565</v>
      </c>
      <c r="F45" s="185" t="s">
        <v>98</v>
      </c>
      <c r="G45" s="185" t="s">
        <v>565</v>
      </c>
      <c r="H45" s="185" t="s">
        <v>565</v>
      </c>
      <c r="I45" s="185" t="s">
        <v>565</v>
      </c>
      <c r="J45" s="181" t="s">
        <v>565</v>
      </c>
      <c r="K45" s="181" t="s">
        <v>405</v>
      </c>
      <c r="L45" s="181"/>
      <c r="M45" s="181" t="s">
        <v>565</v>
      </c>
      <c r="N45" s="181" t="s">
        <v>406</v>
      </c>
      <c r="O45" s="181"/>
      <c r="P45" s="183"/>
      <c r="Q45" s="183"/>
      <c r="R45" s="198" t="s">
        <v>565</v>
      </c>
      <c r="S45" s="199" t="s">
        <v>565</v>
      </c>
      <c r="T45" s="209"/>
    </row>
    <row r="46" spans="1:20" ht="43.2" x14ac:dyDescent="0.3">
      <c r="A46" s="181" t="s">
        <v>363</v>
      </c>
      <c r="B46" s="181" t="s">
        <v>788</v>
      </c>
      <c r="C46" s="181" t="s">
        <v>665</v>
      </c>
      <c r="D46" s="181" t="s">
        <v>565</v>
      </c>
      <c r="E46" s="182" t="s">
        <v>565</v>
      </c>
      <c r="F46" s="185" t="s">
        <v>98</v>
      </c>
      <c r="G46" s="185" t="s">
        <v>565</v>
      </c>
      <c r="H46" s="185" t="s">
        <v>565</v>
      </c>
      <c r="I46" s="185" t="s">
        <v>565</v>
      </c>
      <c r="J46" s="184" t="s">
        <v>565</v>
      </c>
      <c r="K46" s="181" t="s">
        <v>407</v>
      </c>
      <c r="L46" s="181"/>
      <c r="M46" s="181" t="s">
        <v>565</v>
      </c>
      <c r="N46" s="181" t="s">
        <v>683</v>
      </c>
      <c r="O46" s="181"/>
      <c r="P46" s="183"/>
      <c r="Q46" s="183"/>
      <c r="R46" s="198" t="s">
        <v>565</v>
      </c>
      <c r="S46" s="199" t="s">
        <v>565</v>
      </c>
      <c r="T46" s="209"/>
    </row>
    <row r="47" spans="1:20" ht="72" x14ac:dyDescent="0.3">
      <c r="A47" s="181" t="s">
        <v>359</v>
      </c>
      <c r="B47" s="181" t="s">
        <v>787</v>
      </c>
      <c r="C47" s="181" t="s">
        <v>684</v>
      </c>
      <c r="D47" s="181" t="s">
        <v>565</v>
      </c>
      <c r="E47" s="182" t="s">
        <v>565</v>
      </c>
      <c r="F47" s="185" t="s">
        <v>27</v>
      </c>
      <c r="G47" s="185" t="s">
        <v>565</v>
      </c>
      <c r="H47" s="185" t="s">
        <v>565</v>
      </c>
      <c r="I47" s="185" t="s">
        <v>565</v>
      </c>
      <c r="J47" s="184" t="s">
        <v>565</v>
      </c>
      <c r="K47" s="181" t="s">
        <v>685</v>
      </c>
      <c r="L47" s="181"/>
      <c r="M47" s="181" t="s">
        <v>565</v>
      </c>
      <c r="N47" s="181" t="s">
        <v>686</v>
      </c>
      <c r="O47" s="181"/>
      <c r="P47" s="183"/>
      <c r="Q47" s="183"/>
      <c r="R47" s="198" t="s">
        <v>565</v>
      </c>
      <c r="S47" s="199" t="s">
        <v>565</v>
      </c>
      <c r="T47" s="209"/>
    </row>
    <row r="48" spans="1:20" ht="72" x14ac:dyDescent="0.3">
      <c r="A48" s="181" t="s">
        <v>359</v>
      </c>
      <c r="B48" s="181" t="s">
        <v>789</v>
      </c>
      <c r="C48" s="181" t="s">
        <v>687</v>
      </c>
      <c r="D48" s="181" t="s">
        <v>565</v>
      </c>
      <c r="E48" s="182" t="s">
        <v>565</v>
      </c>
      <c r="F48" s="185" t="s">
        <v>98</v>
      </c>
      <c r="G48" s="185" t="s">
        <v>565</v>
      </c>
      <c r="H48" s="185" t="s">
        <v>565</v>
      </c>
      <c r="I48" s="185" t="s">
        <v>565</v>
      </c>
      <c r="J48" s="181" t="s">
        <v>688</v>
      </c>
      <c r="K48" s="181" t="s">
        <v>689</v>
      </c>
      <c r="L48" s="181"/>
      <c r="M48" s="181" t="s">
        <v>565</v>
      </c>
      <c r="N48" s="181" t="s">
        <v>565</v>
      </c>
      <c r="O48" s="181"/>
      <c r="P48" s="183"/>
      <c r="Q48" s="183"/>
      <c r="R48" s="198" t="s">
        <v>565</v>
      </c>
      <c r="S48" s="199" t="s">
        <v>565</v>
      </c>
      <c r="T48" s="209"/>
    </row>
    <row r="49" spans="1:21" s="207" customFormat="1" ht="57.6" x14ac:dyDescent="0.3">
      <c r="A49" s="186" t="s">
        <v>690</v>
      </c>
      <c r="B49" s="186" t="s">
        <v>830</v>
      </c>
      <c r="C49" s="186" t="s">
        <v>691</v>
      </c>
      <c r="D49" s="186" t="s">
        <v>42</v>
      </c>
      <c r="E49" s="188">
        <v>44768</v>
      </c>
      <c r="F49" s="189" t="s">
        <v>422</v>
      </c>
      <c r="G49" s="189" t="s">
        <v>746</v>
      </c>
      <c r="H49" s="189" t="s">
        <v>826</v>
      </c>
      <c r="I49" s="189" t="s">
        <v>827</v>
      </c>
      <c r="J49" s="214" t="s">
        <v>692</v>
      </c>
      <c r="K49" s="186" t="s">
        <v>423</v>
      </c>
      <c r="L49" s="186" t="s">
        <v>831</v>
      </c>
      <c r="M49" s="186" t="s">
        <v>565</v>
      </c>
      <c r="N49" s="186" t="s">
        <v>832</v>
      </c>
      <c r="O49" s="186"/>
      <c r="P49" s="190"/>
      <c r="Q49" s="190"/>
      <c r="R49" s="200" t="s">
        <v>565</v>
      </c>
      <c r="S49" s="208" t="s">
        <v>565</v>
      </c>
      <c r="T49" s="212"/>
    </row>
    <row r="50" spans="1:21" s="207" customFormat="1" ht="129.6" x14ac:dyDescent="0.3">
      <c r="A50" s="186" t="s">
        <v>427</v>
      </c>
      <c r="B50" s="186" t="s">
        <v>790</v>
      </c>
      <c r="C50" s="186" t="s">
        <v>833</v>
      </c>
      <c r="D50" s="186" t="s">
        <v>428</v>
      </c>
      <c r="E50" s="188">
        <v>43812</v>
      </c>
      <c r="F50" s="189" t="s">
        <v>429</v>
      </c>
      <c r="G50" s="189" t="s">
        <v>558</v>
      </c>
      <c r="H50" s="189" t="s">
        <v>834</v>
      </c>
      <c r="I50" s="189" t="s">
        <v>565</v>
      </c>
      <c r="J50" s="214" t="s">
        <v>693</v>
      </c>
      <c r="K50" s="186" t="s">
        <v>694</v>
      </c>
      <c r="L50" s="186"/>
      <c r="M50" s="186" t="s">
        <v>431</v>
      </c>
      <c r="N50" s="186" t="s">
        <v>835</v>
      </c>
      <c r="O50" s="186" t="s">
        <v>836</v>
      </c>
      <c r="P50" s="190"/>
      <c r="Q50" s="190"/>
      <c r="R50" s="200" t="s">
        <v>565</v>
      </c>
      <c r="S50" s="208" t="s">
        <v>565</v>
      </c>
      <c r="T50" s="212" t="s">
        <v>747</v>
      </c>
    </row>
    <row r="51" spans="1:21" s="207" customFormat="1" ht="115.2" x14ac:dyDescent="0.3">
      <c r="A51" s="186" t="s">
        <v>427</v>
      </c>
      <c r="B51" s="186" t="s">
        <v>791</v>
      </c>
      <c r="C51" s="186" t="s">
        <v>695</v>
      </c>
      <c r="D51" s="186" t="s">
        <v>565</v>
      </c>
      <c r="E51" s="188" t="s">
        <v>565</v>
      </c>
      <c r="F51" s="189" t="s">
        <v>27</v>
      </c>
      <c r="G51" s="189" t="s">
        <v>565</v>
      </c>
      <c r="H51" s="189" t="s">
        <v>565</v>
      </c>
      <c r="I51" s="189" t="s">
        <v>565</v>
      </c>
      <c r="J51" s="216" t="s">
        <v>451</v>
      </c>
      <c r="K51" s="186" t="s">
        <v>696</v>
      </c>
      <c r="L51" s="186"/>
      <c r="M51" s="186" t="s">
        <v>697</v>
      </c>
      <c r="N51" s="186" t="s">
        <v>698</v>
      </c>
      <c r="O51" s="186"/>
      <c r="P51" s="190"/>
      <c r="Q51" s="190"/>
      <c r="R51" s="200" t="s">
        <v>565</v>
      </c>
      <c r="S51" s="208" t="s">
        <v>565</v>
      </c>
      <c r="T51" s="212" t="s">
        <v>747</v>
      </c>
    </row>
    <row r="52" spans="1:21" ht="57.6" x14ac:dyDescent="0.3">
      <c r="A52" s="181" t="s">
        <v>452</v>
      </c>
      <c r="B52" s="181" t="s">
        <v>792</v>
      </c>
      <c r="C52" s="181" t="s">
        <v>699</v>
      </c>
      <c r="D52" s="181" t="s">
        <v>565</v>
      </c>
      <c r="E52" s="182" t="s">
        <v>565</v>
      </c>
      <c r="F52" s="185" t="s">
        <v>98</v>
      </c>
      <c r="G52" s="185" t="s">
        <v>565</v>
      </c>
      <c r="H52" s="185" t="s">
        <v>565</v>
      </c>
      <c r="I52" s="185" t="s">
        <v>565</v>
      </c>
      <c r="J52" s="184" t="s">
        <v>565</v>
      </c>
      <c r="K52" s="181" t="s">
        <v>700</v>
      </c>
      <c r="L52" s="181"/>
      <c r="M52" s="181" t="s">
        <v>701</v>
      </c>
      <c r="N52" s="181" t="s">
        <v>702</v>
      </c>
      <c r="O52" s="181"/>
      <c r="P52" s="183"/>
      <c r="Q52" s="183"/>
      <c r="R52" s="198" t="s">
        <v>565</v>
      </c>
      <c r="S52" s="199" t="s">
        <v>565</v>
      </c>
      <c r="T52" s="209"/>
    </row>
    <row r="53" spans="1:21" s="207" customFormat="1" ht="115.2" x14ac:dyDescent="0.3">
      <c r="A53" s="186" t="s">
        <v>462</v>
      </c>
      <c r="B53" s="186" t="s">
        <v>793</v>
      </c>
      <c r="C53" s="186" t="s">
        <v>703</v>
      </c>
      <c r="D53" s="186" t="s">
        <v>828</v>
      </c>
      <c r="E53" s="188" t="s">
        <v>565</v>
      </c>
      <c r="F53" s="189" t="s">
        <v>27</v>
      </c>
      <c r="G53" s="189" t="s">
        <v>565</v>
      </c>
      <c r="H53" s="189" t="s">
        <v>565</v>
      </c>
      <c r="I53" s="189" t="s">
        <v>565</v>
      </c>
      <c r="J53" s="214" t="s">
        <v>704</v>
      </c>
      <c r="K53" s="186" t="s">
        <v>705</v>
      </c>
      <c r="L53" s="186"/>
      <c r="M53" s="186" t="s">
        <v>468</v>
      </c>
      <c r="N53" s="186" t="s">
        <v>706</v>
      </c>
      <c r="O53" s="186"/>
      <c r="P53" s="190"/>
      <c r="Q53" s="190"/>
      <c r="R53" s="200" t="s">
        <v>565</v>
      </c>
      <c r="S53" s="208" t="s">
        <v>565</v>
      </c>
      <c r="T53" s="212" t="s">
        <v>747</v>
      </c>
    </row>
    <row r="54" spans="1:21" s="207" customFormat="1" ht="57.6" x14ac:dyDescent="0.3">
      <c r="A54" s="186" t="s">
        <v>462</v>
      </c>
      <c r="B54" s="186" t="s">
        <v>794</v>
      </c>
      <c r="C54" s="186" t="s">
        <v>484</v>
      </c>
      <c r="D54" s="186" t="s">
        <v>828</v>
      </c>
      <c r="E54" s="188" t="s">
        <v>565</v>
      </c>
      <c r="F54" s="189" t="s">
        <v>98</v>
      </c>
      <c r="G54" s="189" t="s">
        <v>565</v>
      </c>
      <c r="H54" s="189" t="s">
        <v>565</v>
      </c>
      <c r="I54" s="189" t="s">
        <v>565</v>
      </c>
      <c r="J54" s="214" t="s">
        <v>707</v>
      </c>
      <c r="K54" s="186" t="s">
        <v>708</v>
      </c>
      <c r="L54" s="186" t="s">
        <v>709</v>
      </c>
      <c r="M54" s="186" t="s">
        <v>829</v>
      </c>
      <c r="N54" s="186" t="s">
        <v>710</v>
      </c>
      <c r="O54" s="186"/>
      <c r="P54" s="190"/>
      <c r="Q54" s="190"/>
      <c r="R54" s="200" t="s">
        <v>565</v>
      </c>
      <c r="S54" s="208" t="s">
        <v>565</v>
      </c>
      <c r="T54" s="212" t="s">
        <v>747</v>
      </c>
    </row>
    <row r="55" spans="1:21" ht="86.4" x14ac:dyDescent="0.3">
      <c r="A55" s="181" t="s">
        <v>494</v>
      </c>
      <c r="B55" s="181" t="s">
        <v>795</v>
      </c>
      <c r="C55" s="181" t="s">
        <v>711</v>
      </c>
      <c r="D55" s="181" t="s">
        <v>565</v>
      </c>
      <c r="E55" s="182" t="s">
        <v>565</v>
      </c>
      <c r="F55" s="185" t="s">
        <v>498</v>
      </c>
      <c r="G55" s="185" t="s">
        <v>565</v>
      </c>
      <c r="H55" s="185" t="s">
        <v>565</v>
      </c>
      <c r="I55" s="185" t="s">
        <v>565</v>
      </c>
      <c r="J55" s="184" t="s">
        <v>565</v>
      </c>
      <c r="K55" s="181" t="s">
        <v>712</v>
      </c>
      <c r="L55" s="181"/>
      <c r="M55" s="181" t="s">
        <v>565</v>
      </c>
      <c r="N55" s="181" t="s">
        <v>489</v>
      </c>
      <c r="O55" s="181"/>
      <c r="P55" s="183"/>
      <c r="Q55" s="183"/>
      <c r="R55" s="198" t="s">
        <v>565</v>
      </c>
      <c r="S55" s="199" t="s">
        <v>565</v>
      </c>
      <c r="T55" s="209"/>
    </row>
    <row r="56" spans="1:21" ht="230.4" x14ac:dyDescent="0.3">
      <c r="A56" s="181" t="s">
        <v>502</v>
      </c>
      <c r="B56" s="181" t="s">
        <v>796</v>
      </c>
      <c r="C56" s="181" t="s">
        <v>713</v>
      </c>
      <c r="D56" s="181" t="s">
        <v>565</v>
      </c>
      <c r="E56" s="182" t="s">
        <v>565</v>
      </c>
      <c r="F56" s="185" t="s">
        <v>43</v>
      </c>
      <c r="G56" s="185" t="s">
        <v>565</v>
      </c>
      <c r="H56" s="185" t="s">
        <v>565</v>
      </c>
      <c r="I56" s="185" t="s">
        <v>565</v>
      </c>
      <c r="J56" s="181" t="s">
        <v>714</v>
      </c>
      <c r="K56" s="181" t="s">
        <v>715</v>
      </c>
      <c r="L56" s="181"/>
      <c r="M56" s="181" t="s">
        <v>565</v>
      </c>
      <c r="N56" s="181" t="s">
        <v>716</v>
      </c>
      <c r="O56" s="181"/>
      <c r="P56" s="183"/>
      <c r="Q56" s="183"/>
      <c r="R56" s="198" t="s">
        <v>565</v>
      </c>
      <c r="S56" s="199" t="s">
        <v>565</v>
      </c>
      <c r="T56" s="209"/>
    </row>
    <row r="57" spans="1:21" ht="86.4" x14ac:dyDescent="0.3">
      <c r="A57" s="181" t="s">
        <v>494</v>
      </c>
      <c r="B57" s="181"/>
      <c r="C57" s="181" t="s">
        <v>717</v>
      </c>
      <c r="D57" s="181" t="s">
        <v>565</v>
      </c>
      <c r="E57" s="182" t="s">
        <v>565</v>
      </c>
      <c r="F57" s="185" t="s">
        <v>718</v>
      </c>
      <c r="G57" s="185" t="s">
        <v>565</v>
      </c>
      <c r="H57" s="185" t="s">
        <v>565</v>
      </c>
      <c r="I57" s="185" t="s">
        <v>565</v>
      </c>
      <c r="J57" s="181" t="s">
        <v>719</v>
      </c>
      <c r="K57" s="181" t="s">
        <v>720</v>
      </c>
      <c r="L57" s="181"/>
      <c r="M57" s="181" t="s">
        <v>721</v>
      </c>
      <c r="N57" s="181" t="s">
        <v>722</v>
      </c>
      <c r="O57" s="181"/>
      <c r="P57" s="183"/>
      <c r="Q57" s="183"/>
      <c r="R57" s="198" t="s">
        <v>565</v>
      </c>
      <c r="S57" s="199" t="s">
        <v>565</v>
      </c>
      <c r="T57" s="209"/>
    </row>
    <row r="58" spans="1:21" ht="57.6" x14ac:dyDescent="0.3">
      <c r="A58" s="181" t="s">
        <v>533</v>
      </c>
      <c r="B58" s="181"/>
      <c r="C58" s="181" t="s">
        <v>723</v>
      </c>
      <c r="D58" s="181" t="s">
        <v>565</v>
      </c>
      <c r="E58" s="182" t="s">
        <v>565</v>
      </c>
      <c r="F58" s="185" t="s">
        <v>43</v>
      </c>
      <c r="G58" s="185" t="s">
        <v>565</v>
      </c>
      <c r="H58" s="185" t="s">
        <v>565</v>
      </c>
      <c r="I58" s="185" t="s">
        <v>565</v>
      </c>
      <c r="J58" s="181" t="s">
        <v>565</v>
      </c>
      <c r="K58" s="181" t="s">
        <v>724</v>
      </c>
      <c r="L58" s="181"/>
      <c r="M58" s="181" t="s">
        <v>565</v>
      </c>
      <c r="N58" s="181" t="s">
        <v>565</v>
      </c>
      <c r="O58" s="181"/>
      <c r="P58" s="183"/>
      <c r="Q58" s="183"/>
      <c r="R58" s="198" t="s">
        <v>565</v>
      </c>
      <c r="S58" s="201" t="s">
        <v>565</v>
      </c>
      <c r="T58" s="209"/>
      <c r="U58" s="68"/>
    </row>
    <row r="59" spans="1:21" ht="28.8" x14ac:dyDescent="0.3">
      <c r="A59" s="192" t="s">
        <v>556</v>
      </c>
      <c r="B59" s="192" t="s">
        <v>797</v>
      </c>
      <c r="C59" s="192" t="s">
        <v>557</v>
      </c>
      <c r="D59" s="193" t="s">
        <v>565</v>
      </c>
      <c r="E59" s="194" t="s">
        <v>565</v>
      </c>
      <c r="F59" s="195" t="s">
        <v>43</v>
      </c>
      <c r="G59" s="195" t="s">
        <v>558</v>
      </c>
      <c r="H59" s="195" t="s">
        <v>562</v>
      </c>
      <c r="I59" s="195" t="s">
        <v>565</v>
      </c>
      <c r="J59" s="196" t="s">
        <v>559</v>
      </c>
      <c r="K59" s="193" t="s">
        <v>560</v>
      </c>
      <c r="L59" s="193"/>
      <c r="M59" s="193" t="s">
        <v>565</v>
      </c>
      <c r="N59" s="193" t="s">
        <v>561</v>
      </c>
      <c r="O59" s="193"/>
      <c r="P59" s="197"/>
      <c r="Q59" s="193"/>
      <c r="R59" s="202" t="s">
        <v>565</v>
      </c>
      <c r="S59" s="203" t="s">
        <v>565</v>
      </c>
      <c r="T59" s="209"/>
      <c r="U59" s="67"/>
    </row>
    <row r="60" spans="1:2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210"/>
    </row>
    <row r="61" spans="1:2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210"/>
    </row>
    <row r="62" spans="1:2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210"/>
    </row>
    <row r="63" spans="1:2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210"/>
    </row>
    <row r="64" spans="1:2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210"/>
    </row>
    <row r="65" spans="1:20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210"/>
    </row>
    <row r="66" spans="1:20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210"/>
    </row>
    <row r="67" spans="1:20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210"/>
    </row>
    <row r="68" spans="1:20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210"/>
    </row>
    <row r="69" spans="1:20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210"/>
    </row>
    <row r="70" spans="1:20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210"/>
    </row>
    <row r="71" spans="1:20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210"/>
    </row>
    <row r="72" spans="1:20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210"/>
    </row>
    <row r="73" spans="1:20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210"/>
    </row>
    <row r="74" spans="1:20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210"/>
    </row>
    <row r="75" spans="1:20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210"/>
    </row>
    <row r="76" spans="1:20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 s="210"/>
    </row>
    <row r="77" spans="1:20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 s="210"/>
    </row>
    <row r="78" spans="1:20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 s="210"/>
    </row>
    <row r="79" spans="1:20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 s="210"/>
    </row>
    <row r="80" spans="1:20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 s="210"/>
    </row>
    <row r="81" spans="1:20" ht="85.95" customHeight="1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 s="210"/>
    </row>
    <row r="82" spans="1:20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 s="210"/>
    </row>
    <row r="83" spans="1:20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210"/>
    </row>
    <row r="84" spans="1:20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210"/>
    </row>
    <row r="85" spans="1:20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210"/>
    </row>
    <row r="86" spans="1:20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 s="210"/>
    </row>
    <row r="87" spans="1:20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 s="210"/>
    </row>
    <row r="88" spans="1:20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 s="210"/>
    </row>
    <row r="89" spans="1:20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 s="210"/>
    </row>
    <row r="90" spans="1:20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 s="210"/>
    </row>
    <row r="91" spans="1:20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 s="210"/>
    </row>
    <row r="92" spans="1:20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 s="210"/>
    </row>
    <row r="93" spans="1:20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 s="210"/>
    </row>
    <row r="94" spans="1:20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10"/>
    </row>
    <row r="95" spans="1:20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210"/>
    </row>
    <row r="96" spans="1:20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 s="210"/>
    </row>
    <row r="97" spans="1:20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 s="210"/>
    </row>
    <row r="98" spans="1:20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210"/>
    </row>
    <row r="99" spans="1:20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 s="210"/>
    </row>
    <row r="100" spans="1:20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 s="210"/>
    </row>
    <row r="101" spans="1:20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210"/>
    </row>
    <row r="102" spans="1:20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 s="210"/>
    </row>
    <row r="103" spans="1:20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 s="210"/>
    </row>
    <row r="104" spans="1:20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 s="210"/>
    </row>
    <row r="105" spans="1:20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 s="210"/>
    </row>
    <row r="106" spans="1:20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 s="210"/>
    </row>
    <row r="107" spans="1:20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 s="210"/>
    </row>
    <row r="108" spans="1:20" ht="100.2" customHeight="1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 s="210"/>
    </row>
    <row r="109" spans="1:20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 s="210"/>
    </row>
    <row r="110" spans="1:20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 s="210"/>
    </row>
    <row r="111" spans="1:20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 s="210"/>
    </row>
    <row r="112" spans="1:20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 s="210"/>
    </row>
    <row r="113" spans="1:20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 s="210"/>
    </row>
    <row r="114" spans="1:20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 s="210"/>
    </row>
    <row r="115" spans="1:20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 s="210"/>
    </row>
    <row r="116" spans="1:20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 s="210"/>
    </row>
    <row r="117" spans="1:20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 s="210"/>
    </row>
    <row r="118" spans="1:20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 s="210"/>
    </row>
    <row r="119" spans="1:20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 s="210"/>
    </row>
    <row r="120" spans="1:20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 s="210"/>
    </row>
    <row r="121" spans="1:20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 s="210"/>
    </row>
    <row r="122" spans="1:20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 s="210"/>
    </row>
    <row r="123" spans="1:20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 s="210"/>
    </row>
    <row r="124" spans="1:20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 s="210"/>
    </row>
    <row r="125" spans="1:20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 s="210"/>
    </row>
    <row r="126" spans="1:20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 s="210"/>
    </row>
    <row r="127" spans="1:20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 s="210"/>
    </row>
    <row r="128" spans="1:20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 s="210"/>
    </row>
    <row r="129" spans="1:20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 s="210"/>
    </row>
    <row r="130" spans="1:20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 s="210"/>
    </row>
    <row r="131" spans="1:20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 s="210"/>
    </row>
    <row r="132" spans="1:20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 s="210"/>
    </row>
    <row r="133" spans="1:20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 s="210"/>
    </row>
    <row r="134" spans="1:20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 s="210"/>
    </row>
    <row r="135" spans="1:20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 s="210"/>
    </row>
    <row r="136" spans="1:20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 s="210"/>
    </row>
    <row r="137" spans="1:20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210"/>
    </row>
    <row r="138" spans="1:20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 s="210"/>
    </row>
    <row r="139" spans="1:20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 s="210"/>
    </row>
    <row r="140" spans="1:20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 s="210"/>
    </row>
    <row r="141" spans="1:20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210"/>
    </row>
    <row r="142" spans="1:20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 s="210"/>
    </row>
    <row r="143" spans="1:20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 s="210"/>
    </row>
    <row r="144" spans="1:20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 s="210"/>
    </row>
    <row r="145" spans="1:20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 s="210"/>
    </row>
    <row r="146" spans="1:20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 s="210"/>
    </row>
    <row r="147" spans="1:20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 s="210"/>
    </row>
    <row r="148" spans="1:20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 s="210"/>
    </row>
    <row r="149" spans="1:20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 s="210"/>
    </row>
    <row r="150" spans="1:20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 s="210"/>
    </row>
    <row r="151" spans="1:20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 s="210"/>
    </row>
    <row r="152" spans="1:20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 s="210"/>
    </row>
    <row r="153" spans="1:20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 s="210"/>
    </row>
    <row r="154" spans="1:20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 s="210"/>
    </row>
    <row r="155" spans="1:20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 s="210"/>
    </row>
    <row r="156" spans="1:20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 s="210"/>
    </row>
    <row r="157" spans="1:20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 s="210"/>
    </row>
    <row r="158" spans="1:20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 s="210"/>
    </row>
    <row r="159" spans="1:20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 s="210"/>
    </row>
    <row r="160" spans="1:20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 s="210"/>
    </row>
    <row r="161" spans="1:20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 s="210"/>
    </row>
    <row r="162" spans="1:20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 s="210"/>
    </row>
    <row r="163" spans="1:20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 s="210"/>
    </row>
    <row r="164" spans="1:20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 s="210"/>
    </row>
    <row r="165" spans="1:20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 s="210"/>
    </row>
    <row r="166" spans="1:20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 s="210"/>
    </row>
    <row r="167" spans="1:20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 s="210"/>
    </row>
    <row r="168" spans="1:20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 s="210"/>
    </row>
    <row r="169" spans="1:20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 s="210"/>
    </row>
    <row r="170" spans="1:20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 s="210"/>
    </row>
    <row r="171" spans="1:20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 s="210"/>
    </row>
    <row r="172" spans="1:20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 s="210"/>
    </row>
    <row r="173" spans="1:20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 s="210"/>
    </row>
    <row r="174" spans="1:20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 s="210"/>
    </row>
    <row r="175" spans="1:20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 s="210"/>
    </row>
    <row r="176" spans="1:20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 s="210"/>
    </row>
    <row r="177" spans="1:20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 s="210"/>
    </row>
    <row r="178" spans="1:20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 s="210"/>
    </row>
    <row r="179" spans="1:20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 s="210"/>
    </row>
    <row r="180" spans="1:20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 s="210"/>
    </row>
    <row r="181" spans="1:20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 s="210"/>
    </row>
    <row r="182" spans="1:20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 s="210"/>
    </row>
    <row r="183" spans="1:20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 s="210"/>
    </row>
    <row r="184" spans="1:20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 s="210"/>
    </row>
    <row r="185" spans="1:20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 s="210"/>
    </row>
    <row r="186" spans="1:20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 s="210"/>
    </row>
    <row r="187" spans="1:20" ht="14.4" customHeight="1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 s="210"/>
    </row>
    <row r="188" spans="1:20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 s="210"/>
    </row>
    <row r="189" spans="1:20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 s="210"/>
    </row>
    <row r="190" spans="1:20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 s="210"/>
    </row>
    <row r="191" spans="1:20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 s="210"/>
    </row>
    <row r="192" spans="1:20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 s="210"/>
    </row>
    <row r="193" spans="1:20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 s="210"/>
    </row>
    <row r="194" spans="1:20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 s="210"/>
    </row>
    <row r="195" spans="1:20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 s="210"/>
    </row>
    <row r="196" spans="1:20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 s="210"/>
    </row>
    <row r="197" spans="1:20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 s="210"/>
    </row>
    <row r="198" spans="1:20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 s="210"/>
    </row>
    <row r="199" spans="1:20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 s="210"/>
    </row>
    <row r="200" spans="1:20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 s="210"/>
    </row>
    <row r="201" spans="1:20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 s="210"/>
    </row>
    <row r="202" spans="1:20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 s="210"/>
    </row>
    <row r="203" spans="1:20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 s="210"/>
    </row>
    <row r="204" spans="1:20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 s="210"/>
    </row>
    <row r="205" spans="1:20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 s="210"/>
    </row>
    <row r="206" spans="1:20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 s="210"/>
    </row>
    <row r="207" spans="1:20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 s="210"/>
    </row>
    <row r="208" spans="1:20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 s="210"/>
    </row>
    <row r="209" spans="1:20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 s="210"/>
    </row>
    <row r="210" spans="1:20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 s="210"/>
    </row>
    <row r="211" spans="1:20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 s="210"/>
    </row>
    <row r="212" spans="1:20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 s="210"/>
    </row>
    <row r="213" spans="1:20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 s="210"/>
    </row>
    <row r="214" spans="1:20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 s="210"/>
    </row>
    <row r="215" spans="1:20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 s="210"/>
    </row>
    <row r="216" spans="1:20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 s="210"/>
    </row>
    <row r="217" spans="1:20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 s="210"/>
    </row>
    <row r="218" spans="1:20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 s="210"/>
    </row>
    <row r="219" spans="1:20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 s="210"/>
    </row>
    <row r="220" spans="1:20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 s="210"/>
    </row>
    <row r="221" spans="1:20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 s="210"/>
    </row>
    <row r="222" spans="1:20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 s="210"/>
    </row>
    <row r="223" spans="1:20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 s="210"/>
    </row>
    <row r="224" spans="1:20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 s="210"/>
    </row>
    <row r="225" spans="1:20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 s="210"/>
    </row>
    <row r="226" spans="1:20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 s="210"/>
    </row>
    <row r="227" spans="1:20" ht="14.4" customHeight="1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 s="210"/>
    </row>
    <row r="228" spans="1:20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 s="210"/>
    </row>
    <row r="229" spans="1:20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 s="210"/>
    </row>
    <row r="230" spans="1:20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 s="210"/>
    </row>
    <row r="231" spans="1:20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 s="210"/>
    </row>
    <row r="232" spans="1:20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 s="210"/>
    </row>
    <row r="233" spans="1:20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 s="210"/>
    </row>
    <row r="234" spans="1:20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 s="210"/>
    </row>
    <row r="235" spans="1:20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 s="210"/>
    </row>
    <row r="236" spans="1:20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 s="210"/>
    </row>
    <row r="237" spans="1:20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 s="210"/>
    </row>
    <row r="238" spans="1:20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 s="210"/>
    </row>
    <row r="239" spans="1:20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 s="210"/>
    </row>
    <row r="240" spans="1:20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 s="210"/>
    </row>
    <row r="241" spans="1:20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 s="210"/>
    </row>
    <row r="242" spans="1:20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 s="210"/>
    </row>
    <row r="243" spans="1:20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 s="210"/>
    </row>
    <row r="244" spans="1:20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 s="210"/>
    </row>
    <row r="245" spans="1:20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 s="210"/>
    </row>
    <row r="246" spans="1:20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 s="210"/>
    </row>
    <row r="247" spans="1:20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 s="210"/>
    </row>
    <row r="248" spans="1:20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 s="210"/>
    </row>
    <row r="249" spans="1:20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 s="210"/>
    </row>
    <row r="250" spans="1:20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 s="210"/>
    </row>
    <row r="251" spans="1:20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 s="210"/>
    </row>
    <row r="252" spans="1:20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 s="210"/>
    </row>
    <row r="253" spans="1:20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 s="210"/>
    </row>
    <row r="254" spans="1:20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 s="210"/>
    </row>
    <row r="255" spans="1:20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 s="210"/>
    </row>
    <row r="256" spans="1:20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 s="210"/>
    </row>
    <row r="257" spans="1:20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 s="210"/>
    </row>
    <row r="258" spans="1:20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 s="210"/>
    </row>
    <row r="259" spans="1:20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 s="210"/>
    </row>
    <row r="260" spans="1:20" ht="129" customHeight="1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 s="210"/>
    </row>
    <row r="261" spans="1:20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 s="210"/>
    </row>
    <row r="262" spans="1:20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 s="210"/>
    </row>
    <row r="263" spans="1:20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 s="210"/>
    </row>
    <row r="264" spans="1:20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 s="210"/>
    </row>
    <row r="265" spans="1:20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 s="210"/>
    </row>
    <row r="266" spans="1:20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 s="210"/>
    </row>
    <row r="267" spans="1:20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 s="210"/>
    </row>
    <row r="268" spans="1:20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 s="210"/>
    </row>
    <row r="269" spans="1:20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 s="210"/>
    </row>
    <row r="270" spans="1:20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 s="210"/>
    </row>
    <row r="271" spans="1:20" ht="57" customHeight="1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 s="210"/>
    </row>
    <row r="272" spans="1:20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 s="210"/>
    </row>
    <row r="273" spans="1:20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 s="210"/>
    </row>
    <row r="274" spans="1:20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 s="210"/>
    </row>
    <row r="275" spans="1:20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 s="210"/>
    </row>
    <row r="276" spans="1:20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 s="210"/>
    </row>
    <row r="277" spans="1:20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 s="210"/>
    </row>
    <row r="278" spans="1:20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 s="210"/>
    </row>
    <row r="279" spans="1:20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 s="210"/>
    </row>
    <row r="280" spans="1:20" ht="14.4" customHeight="1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 s="210"/>
    </row>
    <row r="281" spans="1:20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 s="210"/>
    </row>
    <row r="282" spans="1:20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 s="210"/>
    </row>
    <row r="283" spans="1:20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 s="210"/>
    </row>
    <row r="284" spans="1:20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 s="210"/>
    </row>
    <row r="285" spans="1:20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 s="210"/>
    </row>
    <row r="286" spans="1:20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 s="210"/>
    </row>
    <row r="287" spans="1:20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 s="210"/>
    </row>
    <row r="288" spans="1:20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 s="210"/>
    </row>
    <row r="289" spans="1:20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 s="210"/>
    </row>
    <row r="290" spans="1:20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 s="210"/>
    </row>
    <row r="291" spans="1:20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 s="210"/>
    </row>
    <row r="292" spans="1:20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 s="210"/>
    </row>
    <row r="293" spans="1:20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 s="210"/>
    </row>
    <row r="294" spans="1:20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 s="210"/>
    </row>
    <row r="295" spans="1:20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 s="210"/>
    </row>
    <row r="296" spans="1:20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 s="210"/>
    </row>
    <row r="297" spans="1:20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 s="210"/>
    </row>
    <row r="298" spans="1:20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 s="210"/>
    </row>
    <row r="299" spans="1:20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 s="210"/>
    </row>
    <row r="300" spans="1:20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 s="210"/>
    </row>
    <row r="301" spans="1:20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 s="210"/>
    </row>
    <row r="302" spans="1:20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 s="210"/>
    </row>
    <row r="303" spans="1:20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 s="210"/>
    </row>
    <row r="304" spans="1:20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 s="210"/>
    </row>
    <row r="305" spans="1:20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 s="210"/>
    </row>
    <row r="306" spans="1:20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 s="210"/>
    </row>
    <row r="307" spans="1:20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 s="210"/>
    </row>
    <row r="308" spans="1:20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 s="210"/>
    </row>
    <row r="309" spans="1:20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 s="210"/>
    </row>
    <row r="310" spans="1:20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 s="210"/>
    </row>
    <row r="311" spans="1:20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 s="210"/>
    </row>
    <row r="312" spans="1:20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 s="210"/>
    </row>
    <row r="313" spans="1:20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 s="210"/>
    </row>
    <row r="314" spans="1:20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 s="210"/>
    </row>
    <row r="315" spans="1:20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 s="210"/>
    </row>
    <row r="316" spans="1:20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 s="210"/>
    </row>
    <row r="317" spans="1:20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 s="210"/>
    </row>
    <row r="318" spans="1:20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 s="210"/>
    </row>
    <row r="319" spans="1:20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 s="210"/>
    </row>
    <row r="320" spans="1:20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 s="210"/>
    </row>
    <row r="321" spans="1:20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 s="210"/>
    </row>
    <row r="322" spans="1:20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 s="210"/>
    </row>
    <row r="323" spans="1:20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 s="210"/>
    </row>
    <row r="324" spans="1:20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 s="210"/>
    </row>
    <row r="325" spans="1:20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 s="210"/>
    </row>
    <row r="326" spans="1:20" ht="14.4" customHeight="1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 s="210"/>
    </row>
    <row r="327" spans="1:20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 s="210"/>
    </row>
    <row r="328" spans="1:20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 s="210"/>
    </row>
    <row r="329" spans="1:20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 s="210"/>
    </row>
    <row r="330" spans="1:20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 s="210"/>
    </row>
    <row r="331" spans="1:20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 s="210"/>
    </row>
    <row r="332" spans="1:20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 s="210"/>
    </row>
    <row r="333" spans="1:20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 s="210"/>
    </row>
    <row r="334" spans="1:20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 s="210"/>
    </row>
    <row r="335" spans="1:20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 s="210"/>
    </row>
    <row r="336" spans="1:20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 s="210"/>
    </row>
    <row r="337" spans="1:20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 s="210"/>
    </row>
    <row r="338" spans="1:20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 s="210"/>
    </row>
    <row r="339" spans="1:20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 s="210"/>
    </row>
    <row r="340" spans="1:20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 s="210"/>
    </row>
    <row r="341" spans="1:20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 s="210"/>
    </row>
    <row r="342" spans="1:20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 s="210"/>
    </row>
    <row r="343" spans="1:20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 s="210"/>
    </row>
    <row r="344" spans="1:20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 s="210"/>
    </row>
    <row r="345" spans="1:20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 s="210"/>
    </row>
    <row r="346" spans="1:20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 s="210"/>
    </row>
    <row r="347" spans="1:20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 s="210"/>
    </row>
    <row r="348" spans="1:20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 s="210"/>
    </row>
    <row r="349" spans="1:20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 s="210"/>
    </row>
    <row r="350" spans="1:20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 s="210"/>
    </row>
    <row r="351" spans="1:20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 s="210"/>
    </row>
    <row r="352" spans="1:20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 s="210"/>
    </row>
    <row r="353" spans="1:21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 s="210"/>
    </row>
    <row r="354" spans="1:21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 s="210"/>
    </row>
    <row r="355" spans="1:21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 s="210"/>
    </row>
    <row r="356" spans="1:21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 s="210"/>
    </row>
    <row r="357" spans="1:21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 s="210"/>
    </row>
    <row r="358" spans="1:21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 s="210"/>
    </row>
    <row r="359" spans="1:21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 s="210"/>
    </row>
    <row r="360" spans="1:21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 s="210"/>
    </row>
    <row r="361" spans="1:21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 s="210"/>
    </row>
    <row r="362" spans="1:21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 s="210"/>
    </row>
    <row r="363" spans="1:21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 s="210"/>
    </row>
    <row r="364" spans="1:21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 s="210"/>
    </row>
    <row r="365" spans="1:21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 s="210"/>
    </row>
    <row r="366" spans="1:21" s="68" customFormat="1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 s="210"/>
      <c r="U366"/>
    </row>
    <row r="367" spans="1:21" s="68" customFormat="1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 s="210"/>
      <c r="U367"/>
    </row>
    <row r="368" spans="1:21" s="68" customFormat="1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 s="210"/>
      <c r="U368"/>
    </row>
    <row r="369" spans="1:21" s="68" customFormat="1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 s="210"/>
      <c r="U369"/>
    </row>
    <row r="370" spans="1:21" s="68" customFormat="1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 s="210"/>
      <c r="U370"/>
    </row>
    <row r="371" spans="1:21" s="67" customFormat="1" ht="66" customHeight="1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 s="210"/>
      <c r="U371"/>
    </row>
    <row r="372" spans="1:21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 s="210"/>
    </row>
  </sheetData>
  <conditionalFormatting sqref="A1:T59">
    <cfRule type="expression" dxfId="0" priority="1">
      <formula>IF($T1="Clos",TRUE)</formula>
    </cfRule>
  </conditionalFormatting>
  <dataValidations count="1">
    <dataValidation type="list" allowBlank="1" showInputMessage="1" showErrorMessage="1" sqref="T2:T59" xr:uid="{17B55F8D-ABFB-44DA-8FD5-BFB0543292A7}">
      <formula1>"Clos,"</formula1>
    </dataValidation>
  </dataValidation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Oui / Non" prompt="Oui = 1_x000a_Non = 0" xr:uid="{3F760AF3-EBD9-4871-AD05-5C33D1126B58}">
          <x14:formula1>
            <xm:f>'liste des choix de menus'!$B$5:$B$6</xm:f>
          </x14:formula1>
          <xm:sqref>Q2:Q9 Q21 Q15 Q39:Q59</xm:sqref>
        </x14:dataValidation>
        <x14:dataValidation type="list" allowBlank="1" showInputMessage="1" showErrorMessage="1" prompt="Type de la partie adverse" xr:uid="{926A8FA9-86C9-4E46-B612-7F99DB8C0D1D}">
          <x14:formula1>
            <xm:f>'liste des choix de menus'!$A$5:$A$9</xm:f>
          </x14:formula1>
          <xm:sqref>G2:G8</xm:sqref>
        </x14:dataValidation>
        <x14:dataValidation type="list" allowBlank="1" showInputMessage="1" showErrorMessage="1" xr:uid="{64D57EFC-B849-44FF-9571-F9EB0587F2F1}">
          <x14:formula1>
            <xm:f>'liste des choix de menus'!$A$5:$A$10</xm:f>
          </x14:formula1>
          <xm:sqref>G9 G11:G59</xm:sqref>
        </x14:dataValidation>
        <x14:dataValidation type="list" allowBlank="1" showInputMessage="1" showErrorMessage="1" promptTitle="Plainte contre X" xr:uid="{461E1422-0DFF-4B10-875D-8E69F7664B7A}">
          <x14:formula1>
            <xm:f>'liste des choix de menus'!$A$5:$A$10</xm:f>
          </x14:formula1>
          <xm:sqref>G10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D487C9-C0A7-41B6-96E0-997825682C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10</vt:i4>
      </vt:variant>
    </vt:vector>
  </HeadingPairs>
  <TitlesOfParts>
    <vt:vector size="14" baseType="lpstr">
      <vt:lpstr>Liste des actions en justice</vt:lpstr>
      <vt:lpstr>liste des choix de menus</vt:lpstr>
      <vt:lpstr>Travail</vt:lpstr>
      <vt:lpstr>Fini</vt:lpstr>
      <vt:lpstr>'Liste des actions en justice'!_Hlk119946734</vt:lpstr>
      <vt:lpstr>Travail!_Hlk119946734</vt:lpstr>
      <vt:lpstr>'Liste des actions en justice'!_Hlk129195796</vt:lpstr>
      <vt:lpstr>Travail!_Hlk129195796</vt:lpstr>
      <vt:lpstr>'Liste des actions en justice'!_Hlk131953376</vt:lpstr>
      <vt:lpstr>Travail!_Hlk131953376</vt:lpstr>
      <vt:lpstr>'Liste des actions en justice'!_Hlk131953490</vt:lpstr>
      <vt:lpstr>Travail!_Hlk131953490</vt:lpstr>
      <vt:lpstr>'Liste des actions en justice'!_Hlk177552816</vt:lpstr>
      <vt:lpstr>Travail!_Hlk177552816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Blanc</dc:creator>
  <cp:lastModifiedBy>Henri BONHOMME - Admin</cp:lastModifiedBy>
  <cp:lastPrinted>2025-03-09T16:23:45Z</cp:lastPrinted>
  <dcterms:created xsi:type="dcterms:W3CDTF">2025-02-01T14:05:07Z</dcterms:created>
  <dcterms:modified xsi:type="dcterms:W3CDTF">2025-07-11T16:23:42Z</dcterms:modified>
</cp:coreProperties>
</file>